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3\"/>
    </mc:Choice>
  </mc:AlternateContent>
  <xr:revisionPtr revIDLastSave="0" documentId="8_{56625228-F370-4D33-B8C1-0A629644B703}" xr6:coauthVersionLast="47" xr6:coauthVersionMax="47" xr10:uidLastSave="{00000000-0000-0000-0000-000000000000}"/>
  <bookViews>
    <workbookView xWindow="-120" yWindow="-120" windowWidth="29040" windowHeight="15840" xr2:uid="{D2B565DA-DF68-4CA6-82EA-583A4EB8DDFD}"/>
  </bookViews>
  <sheets>
    <sheet name="Diciembre" sheetId="1" r:id="rId1"/>
  </sheets>
  <externalReferences>
    <externalReference r:id="rId2"/>
  </externalReferences>
  <definedNames>
    <definedName name="__123Graph_ACOSVSPRE" localSheetId="0" hidden="1">#REF!</definedName>
    <definedName name="__123Graph_ACOSVSPRE" hidden="1">#REF!</definedName>
    <definedName name="__123Graph_AEXISPRE" localSheetId="0" hidden="1">#REF!</definedName>
    <definedName name="__123Graph_AEXISPRE" hidden="1">#REF!</definedName>
    <definedName name="__123Graph_APREPVBLA" localSheetId="0" hidden="1">#REF!</definedName>
    <definedName name="__123Graph_APREPVBLA" hidden="1">#REF!</definedName>
    <definedName name="__123Graph_BCOSVSPRE" localSheetId="0" hidden="1">#REF!</definedName>
    <definedName name="__123Graph_BCOSVSPRE" hidden="1">#REF!</definedName>
    <definedName name="__123Graph_BEXISPRE" localSheetId="0" hidden="1">#REF!</definedName>
    <definedName name="__123Graph_BEXISPRE" hidden="1">#REF!</definedName>
    <definedName name="__123Graph_BPREPVBLA" localSheetId="0" hidden="1">#REF!</definedName>
    <definedName name="__123Graph_BPREPVBLA" hidden="1">#REF!</definedName>
    <definedName name="__123Graph_XCOSVSPRE" localSheetId="0" hidden="1">#REF!</definedName>
    <definedName name="__123Graph_XCOSVSPRE" hidden="1">#REF!</definedName>
    <definedName name="__123Graph_XEXISPRE" localSheetId="0" hidden="1">#REF!</definedName>
    <definedName name="__123Graph_XEXISPRE" hidden="1">#REF!</definedName>
    <definedName name="__123Graph_XPREPVBLA" localSheetId="0" hidden="1">#REF!</definedName>
    <definedName name="__123Graph_XPREPVBLA" hidden="1">#REF!</definedName>
    <definedName name="_Fill" localSheetId="0" hidden="1">#REF!</definedName>
    <definedName name="_Fill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xlnm.Print_Area" localSheetId="0">Diciembre!$A$1:$K$198</definedName>
    <definedName name="sen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1" l="1"/>
  <c r="E55" i="1"/>
  <c r="K31" i="1"/>
  <c r="E31" i="1"/>
  <c r="K8" i="1"/>
  <c r="E8" i="1"/>
  <c r="K180" i="1" l="1"/>
  <c r="K198" i="1" s="1"/>
</calcChain>
</file>

<file path=xl/sharedStrings.xml><?xml version="1.0" encoding="utf-8"?>
<sst xmlns="http://schemas.openxmlformats.org/spreadsheetml/2006/main" count="387" uniqueCount="242">
  <si>
    <t>AGENCIA PARA LA REINCORPORACIÓN Y LA NORMALIZACIÓN - ARN</t>
  </si>
  <si>
    <t>PRESIDENCIA DE LA REPÚBLICA</t>
  </si>
  <si>
    <t>PRESUPUESTO DESAGREGADO POR ÁREAS VIGENCIA FISCAL 2023</t>
  </si>
  <si>
    <t>31 de Diciembre de 2023</t>
  </si>
  <si>
    <t>Dep</t>
  </si>
  <si>
    <t>Grupo</t>
  </si>
  <si>
    <t>Rubro</t>
  </si>
  <si>
    <t xml:space="preserve">Actividades </t>
  </si>
  <si>
    <t>Techos Presupuestales
Vigencias 2023</t>
  </si>
  <si>
    <t>Traslados Primer Trimestre</t>
  </si>
  <si>
    <t>Traslados Segundo Trimestre</t>
  </si>
  <si>
    <t>Adición Presupuestal - Decreto 1234 del 25Jul2023</t>
  </si>
  <si>
    <t>Traslados Tercer Trimestre</t>
  </si>
  <si>
    <t>Traslados Cuarto Trimestre</t>
  </si>
  <si>
    <t>Apropiación Actual
Vigencia Fiscal 2023</t>
  </si>
  <si>
    <t>a. DIRECCIÓN GENERAL</t>
  </si>
  <si>
    <t xml:space="preserve">     a. Oficina Tecnologías Información</t>
  </si>
  <si>
    <t>Oficina de Tecnologías de la Información</t>
  </si>
  <si>
    <t>A-03-03-01-001</t>
  </si>
  <si>
    <t>Conectividad y Comunicaciones</t>
  </si>
  <si>
    <t>Dotación de Equipos</t>
  </si>
  <si>
    <t>Renovación y Adquisición de licenciamiento de la entidad</t>
  </si>
  <si>
    <t>Servicio Premier de Microsoft y conexos</t>
  </si>
  <si>
    <t>Servicios Tecnológicos para la ARN</t>
  </si>
  <si>
    <t xml:space="preserve">     b. Oficina Asesora de Comunicaciones </t>
  </si>
  <si>
    <t>Oficina Asesora de Comunicaciones</t>
  </si>
  <si>
    <t>A-02-02-02-008-009</t>
  </si>
  <si>
    <t>Imprenta (Impresos Y publicaciones)</t>
  </si>
  <si>
    <t>Central de medios</t>
  </si>
  <si>
    <t>Monitoreo de medios</t>
  </si>
  <si>
    <t>Servicio de producción y emisión del programa institucional de la ARN de TV y de radio</t>
  </si>
  <si>
    <t>Estrategia de apropiación de la política en lo territorial (Operador Logístico)</t>
  </si>
  <si>
    <t xml:space="preserve">      c. Oficina Asesora de Planeación</t>
  </si>
  <si>
    <t>Oficina Asesora de Planeación</t>
  </si>
  <si>
    <t>Adquisición de la licencia de uso y actualización, y el soporte y mantenimiento de la plataforma de gestión Tracking and Management System – TMS</t>
  </si>
  <si>
    <t>Realización de audiencias públicas (Operador Logístico)</t>
  </si>
  <si>
    <t xml:space="preserve">     d. Grupo de Corresponsabilidad</t>
  </si>
  <si>
    <t>Grupo de Corresponsabilidad</t>
  </si>
  <si>
    <t>Participación, desarrollo e implementación de espacios de encuentro de la ARN (foros, seminarios, conversatorios, etc.) (Operador Logístico)</t>
  </si>
  <si>
    <t xml:space="preserve">     e. Oficina Asesora Jurídica</t>
  </si>
  <si>
    <t>Oficina Asesora Jurídica</t>
  </si>
  <si>
    <t>A-02-02-02-008-004</t>
  </si>
  <si>
    <t>Suscripción actualización normativa</t>
  </si>
  <si>
    <t>Contingente Judicial</t>
  </si>
  <si>
    <t>Jornadas de Diálogos Jurídicos (Operador Logístico)</t>
  </si>
  <si>
    <t>Creación e implementación del observatorio del marco normativo de Desmovilización, Desarme, Reintegración/ Reincorporación en Colombia.</t>
  </si>
  <si>
    <t>B-10-04-01</t>
  </si>
  <si>
    <t>Aporte al Fondo de Contingencias</t>
  </si>
  <si>
    <t>Conciliaciones</t>
  </si>
  <si>
    <t>A-03-10-01-001</t>
  </si>
  <si>
    <t>Sentencias</t>
  </si>
  <si>
    <t>A-08-05-01-003</t>
  </si>
  <si>
    <t>Sanciones Administrativas</t>
  </si>
  <si>
    <t xml:space="preserve">     f.                     Grupo control Interno de Gestión</t>
  </si>
  <si>
    <t>Grupo control Interno de Gestión</t>
  </si>
  <si>
    <t>A-02-02-02-008-003</t>
  </si>
  <si>
    <t>Preauditoria y auditoria de certificación</t>
  </si>
  <si>
    <t>b. DIRECCION PROGRAMATICA DE REINTEGRACION</t>
  </si>
  <si>
    <t>Acceso a los Beneficios de Inserción Económica : 
1. Estimulo Economico para planes de Negocios
2. Estimulo Economico a la empleabilidad 
3. Estimulo Economico para la Educacion Superior en el Nivel profesional.</t>
  </si>
  <si>
    <t>Apoyo en la consecución de elementos de apoyo logistico para la realización de eventos de gestión interna y externa de las regiones y de la DPR en cumplimiento de los objetivos misionales de la ARN, para posicionar la PNRSE (Operador Logístico)</t>
  </si>
  <si>
    <t>Convenio análisis de Riesgo participantes y funcionarios</t>
  </si>
  <si>
    <t>Costos CNR y CTR (Acuerdo Final 3.2.2.3) Reincorporación Institucional (Misional)</t>
  </si>
  <si>
    <t>Costos Programa de Reincorporación Económica y social (Misional)</t>
  </si>
  <si>
    <t>Desarrollo de modelos educativos flexibles para jóvenes y adultos</t>
  </si>
  <si>
    <t xml:space="preserve">Desembolso a PPR por asistencia a los beneficios de acompañamiento psicosocial, educación y FpT. </t>
  </si>
  <si>
    <t>Desembolso de Apoyo de Traslado por Riesgo para personas en Proceso de Atención Diferencial</t>
  </si>
  <si>
    <t>Desembolso del apoyo económico de sometimiento a personas en proceso de atención diferencial</t>
  </si>
  <si>
    <t xml:space="preserve">Desembolso para traslado de PPR con riesgo extraordinario. El valor de cada desembolso es 2,5 SMLV </t>
  </si>
  <si>
    <t>Fortalecimiento de capacidades en prevención y mitigación de riesgos de seguridad de las personas objeto de atención de ARN</t>
  </si>
  <si>
    <t>Fortalecimiento de entornos protectores de NNAJ para la prevención del reclutamiento</t>
  </si>
  <si>
    <t xml:space="preserve">Honorarios. Implementación de la estrategia de superación de vulnerabilidad a través de los equipos de trabajo de los grupos territoriales ARN a nivel nacional. </t>
  </si>
  <si>
    <t>Implementación de la estrategia de cuidado al cuidador</t>
  </si>
  <si>
    <t xml:space="preserve">Implementación del Modelo de Educación y Formación para adultos </t>
  </si>
  <si>
    <t>Programa de armonización de enfoque étnico</t>
  </si>
  <si>
    <t>Seguro de Vida para personas acreditadas como desmovilizados por las autoridades competentes</t>
  </si>
  <si>
    <t>Estrategia para fortalecimiento de liderazgos</t>
  </si>
  <si>
    <t>C-0211-1000-3-0-0211015-02</t>
  </si>
  <si>
    <t>Prevención victimización y reincidencia de PPR en territorio</t>
  </si>
  <si>
    <t>C-0211-1000-3-0-0211017-03</t>
  </si>
  <si>
    <t>C-0211-1000-3-0-0211018-02</t>
  </si>
  <si>
    <t>C-0211-1000-4-0-0211019-02</t>
  </si>
  <si>
    <t>Fortalecimiento de la Reincorporación de los Ex-integrantes de las FARC-EP  NACIONAL</t>
  </si>
  <si>
    <t>C-0211-1000-4-0-0211022-02</t>
  </si>
  <si>
    <t>c. SECRETARIA GENERAL</t>
  </si>
  <si>
    <t xml:space="preserve">     a. Secretaria General</t>
  </si>
  <si>
    <t>Secretaria General</t>
  </si>
  <si>
    <t>A-02-02-02-008-005</t>
  </si>
  <si>
    <t>Control de Acceso para las sedes a nivel nacional ARN</t>
  </si>
  <si>
    <t>Servicio de vigilancia y seguridad privada, sin armas, incluyendo la operación de medios tecnológicos en el personal de vigilancia en los Grupos Territoriales a nivel nacional y el nivel central.</t>
  </si>
  <si>
    <t>Administración de los Antiguos ETCR</t>
  </si>
  <si>
    <t>Costos CNR y CTR (Acuerdo Final 3.2.2.3) Reincorporación Institucional (Administrativo)</t>
  </si>
  <si>
    <t>Costos Programa de Reincorporación Económica y social (Administrativo)</t>
  </si>
  <si>
    <t>Honorarios Apoyo a la Gestión</t>
  </si>
  <si>
    <t>Recursos en verificación de necesidades– Reintegración</t>
  </si>
  <si>
    <t xml:space="preserve">     b. Subdirección Financiera</t>
  </si>
  <si>
    <t>Subdirección Financiera</t>
  </si>
  <si>
    <t>A-02-02-01-004-005</t>
  </si>
  <si>
    <t>Adquisición de Firmas Digitales</t>
  </si>
  <si>
    <t>Beneficios económicos para la Reincorporación (Asignación Mensual)</t>
  </si>
  <si>
    <t>Beneficios económicos para la Reincorporación (Asignación Única de Normalización)</t>
  </si>
  <si>
    <t>Beneficios económicos para la Reincorporación (Proyectos productivos)</t>
  </si>
  <si>
    <t>Beneficios económicos para la Reincorporación (Renta básica mensual)</t>
  </si>
  <si>
    <t>Beneficios económicos para la Reincorporación (Sistema de Protección a la vejez)</t>
  </si>
  <si>
    <t>Suministro Económico de Alimentación</t>
  </si>
  <si>
    <t>Comisiones bancarias por desembolsos PPR</t>
  </si>
  <si>
    <t>A-08-04-01</t>
  </si>
  <si>
    <t>Tributo tarifa Control Fiscal Contraloría General de la República</t>
  </si>
  <si>
    <t xml:space="preserve">     c. Subdirección Administrativa</t>
  </si>
  <si>
    <t>Subdirección Administrativa</t>
  </si>
  <si>
    <t>A-02-02-02-009-004</t>
  </si>
  <si>
    <t>Elementos para el Plan de Gestión Ambiental</t>
  </si>
  <si>
    <t xml:space="preserve">Recolección residuos Peligros </t>
  </si>
  <si>
    <t>Administradora de Riesgos Laborales - ARL</t>
  </si>
  <si>
    <t>Grupo de Almacen e Inventarios</t>
  </si>
  <si>
    <t>Soporte y Mantenimiento Aladino + Actualización</t>
  </si>
  <si>
    <t>Suministro de Papeleria y consumibles ARN</t>
  </si>
  <si>
    <t>Grupo de Gestion Administrativa</t>
  </si>
  <si>
    <t>A-02-01-01-004-003</t>
  </si>
  <si>
    <t>Adquisición de elementos requeridos para el funcionamiento</t>
  </si>
  <si>
    <t>Adquisición de elementos requeridos para el funcionamiento - Compra de persianas</t>
  </si>
  <si>
    <t>A-02-01-01-004-004</t>
  </si>
  <si>
    <t>A-02-02-01-003-003</t>
  </si>
  <si>
    <t>Caja Menor</t>
  </si>
  <si>
    <t>Caja Menor - Combustible / Aceite</t>
  </si>
  <si>
    <t>Contratación para Suministro de Combustible</t>
  </si>
  <si>
    <t>Contratación Servicio de vehículo</t>
  </si>
  <si>
    <t>Mantenimiento Parque Automotor - Lubricantes</t>
  </si>
  <si>
    <t>A-02-02-01-003-005</t>
  </si>
  <si>
    <t>Adquisición de elementos requeridos para el funcionamiento - Recarga de Extintores</t>
  </si>
  <si>
    <t>A-02-02-01-003-006</t>
  </si>
  <si>
    <t>Adquisición de elementos requeridos para el funcionamiento - Peliculas Solares</t>
  </si>
  <si>
    <t>Caja Menor - Diversos</t>
  </si>
  <si>
    <t>Mantenimiento Parque Automotor - Llantas</t>
  </si>
  <si>
    <t>A-02-02-01-003-007</t>
  </si>
  <si>
    <t>Mantenimiento Parque Automotor</t>
  </si>
  <si>
    <t>A-02-02-01-004-001</t>
  </si>
  <si>
    <t>Mantenimiento Parque Automotor - Repuestos</t>
  </si>
  <si>
    <t>A-02-02-01-004-002</t>
  </si>
  <si>
    <t>A-02-02-01-004-003</t>
  </si>
  <si>
    <t>A-02-02-01-004-006</t>
  </si>
  <si>
    <t>Caja Menor - Productos Metalicos</t>
  </si>
  <si>
    <t>A-02-02-02-005-004</t>
  </si>
  <si>
    <t>Adquisición de elementos requeridos para el funcionamiento - Instalación</t>
  </si>
  <si>
    <t>Caja Menor - Servicios de construcción</t>
  </si>
  <si>
    <t>A-02-02-02-006-003</t>
  </si>
  <si>
    <t>Aseo Cafetería y Mantenimiento - Cafeteria</t>
  </si>
  <si>
    <t>Caja Menor - Alimentación / Hospedaje</t>
  </si>
  <si>
    <t>A-02-02-02-006-004</t>
  </si>
  <si>
    <t>Caja Menor - Transporte</t>
  </si>
  <si>
    <t>A-02-02-02-006-005</t>
  </si>
  <si>
    <t>Caja Menor - Servicio de Transporte de Carga</t>
  </si>
  <si>
    <t>A-02-02-02-006-006</t>
  </si>
  <si>
    <t>Caja Menor - Servicio de Seguridad con Vehículo Blindado / Seguidor</t>
  </si>
  <si>
    <t>A-02-02-02-006-007</t>
  </si>
  <si>
    <t>Caja Menor - Peajes / Parqueadero</t>
  </si>
  <si>
    <t>A-02-02-02-006-009</t>
  </si>
  <si>
    <t>Caja Menor - Energia</t>
  </si>
  <si>
    <t>Caja Menor - Gas</t>
  </si>
  <si>
    <t>Servicios Públicos - Energia</t>
  </si>
  <si>
    <t>A-02-02-02-007-001</t>
  </si>
  <si>
    <t>Contratación Seguros de la Entidad</t>
  </si>
  <si>
    <t>A-02-02-02-007-002</t>
  </si>
  <si>
    <t>Contratos de arrendamiento Sede Central</t>
  </si>
  <si>
    <t>A-02-02-02-008-002</t>
  </si>
  <si>
    <t>Caja Menor - Gastos Judiciales</t>
  </si>
  <si>
    <t>Caja Menor - Telefono, Fax y otros</t>
  </si>
  <si>
    <t>Aseo Cafetería y Mantenimiento - Aseo</t>
  </si>
  <si>
    <t>A-02-02-02-008-007</t>
  </si>
  <si>
    <t>Aseo Cafetería y Mantenimiento - Mantenimiento</t>
  </si>
  <si>
    <t>Contratación para Mantenimiento Aires Acondicionados</t>
  </si>
  <si>
    <t>Mantenimiento Parque Automotor - Mantenimiento</t>
  </si>
  <si>
    <t>A-02-02-02-009-003</t>
  </si>
  <si>
    <t>Caja Menor - Exámenes médicos</t>
  </si>
  <si>
    <t>Caja Menor - Acueducto</t>
  </si>
  <si>
    <t>Servicios Públicos - Acueducto</t>
  </si>
  <si>
    <t>A-02-02-02-010</t>
  </si>
  <si>
    <t>Caja Menor - Viaticos</t>
  </si>
  <si>
    <t>Adecuaciones de las sedes de la ARN</t>
  </si>
  <si>
    <t>Adquisición elementos de Ferreteria</t>
  </si>
  <si>
    <t>Aseo Cafetería y Mantenimiento</t>
  </si>
  <si>
    <t>Compra y Mantenimiento Aires Acondicionados</t>
  </si>
  <si>
    <t>Contratos de arrendamiento inmuebles para Grupos Territoriales</t>
  </si>
  <si>
    <t>Servicios Públicos - Grupos Territoriales</t>
  </si>
  <si>
    <t>A-08-01-02-001</t>
  </si>
  <si>
    <t>Impuesto Predial</t>
  </si>
  <si>
    <t>A-08-01-02-006</t>
  </si>
  <si>
    <t>Impuestos y Multas</t>
  </si>
  <si>
    <t>Grupo de Gestión Documental</t>
  </si>
  <si>
    <t xml:space="preserve">Compra Insumos Gestión Documental </t>
  </si>
  <si>
    <t xml:space="preserve">Contrato Alquiler bodega Archivo </t>
  </si>
  <si>
    <t>Servicios Postales de Correspondencia</t>
  </si>
  <si>
    <t>Actualización del Sistema de Información y Gestión para la Gobernabilidad Democrática - SIGOB</t>
  </si>
  <si>
    <t xml:space="preserve">     d. Talento Humano</t>
  </si>
  <si>
    <t>Talento Humano</t>
  </si>
  <si>
    <t>A-02-02-01-002-007</t>
  </si>
  <si>
    <t>Adquisicion de EPP, elementos ergonómicos de emergencia y otros elementos de SST</t>
  </si>
  <si>
    <t>A-02-02-01-002-008</t>
  </si>
  <si>
    <t>Dotación de personal</t>
  </si>
  <si>
    <t>A-02-02-01-003-008</t>
  </si>
  <si>
    <t>Adquisición de tiquetes al Exterior</t>
  </si>
  <si>
    <t>Adquisición de tiquetes al Interior</t>
  </si>
  <si>
    <t>Comisiones y Gastos de Viaje Interior</t>
  </si>
  <si>
    <t>Implementación Teletrabajo</t>
  </si>
  <si>
    <t>Actividades de Bienestar enfocada al Clima, cultura y gestión del cambio, alineación organizacional</t>
  </si>
  <si>
    <t>Soporte Software Gestión Talento Humano</t>
  </si>
  <si>
    <t>Medición de Cargas Laborales</t>
  </si>
  <si>
    <t>Encuestas, batería de riesgo psicosocial.</t>
  </si>
  <si>
    <t>Pruebas psicotécnicas</t>
  </si>
  <si>
    <t>Uso de lista de elegibles para proveer vacantes</t>
  </si>
  <si>
    <t>Pago Comisión Nacional del Servicio Civil</t>
  </si>
  <si>
    <t>A-02-02-02-009-002</t>
  </si>
  <si>
    <t>Capacitación Cursos y Seminarios</t>
  </si>
  <si>
    <t>Incentivos Educación formal</t>
  </si>
  <si>
    <t>Exámenes Médicos Ocupacionales, actividades semana de la salud y vacunación ( exámenes ingreso y retiro concurso)</t>
  </si>
  <si>
    <t>A-02-02-02-009-006</t>
  </si>
  <si>
    <t>Actividad de Bienestar Social - Salud y educación Física</t>
  </si>
  <si>
    <t>Organización y logistica de las actividades a realizar por concepto de selección, salud ocupacional, bienestar y capacitación.</t>
  </si>
  <si>
    <t>Comisiones y Gastos de Viaje Exterior</t>
  </si>
  <si>
    <t xml:space="preserve">Adquisición de tiquetes </t>
  </si>
  <si>
    <t>Comisiones y Gastos de Viaje</t>
  </si>
  <si>
    <t xml:space="preserve">     e. Grupo de Atención al Ciudadano </t>
  </si>
  <si>
    <t xml:space="preserve">Grupo de Atención al Ciudadano </t>
  </si>
  <si>
    <t>Conocer la percepción y satisfacción de las Personas Desmovilizadas en Proceso de Reintegración, familias, actores externos y ciudadanos colombianos, frente a los servicios, beneficios y atención ofrecidos por la ARN.</t>
  </si>
  <si>
    <t>Fortalecimiento de la cultura de atención al ciudadano y proceso de atención al ciudadano (Operador Logístico)</t>
  </si>
  <si>
    <t>Participar en ferias nacionales de servicio al ciudadano (Operador Logístico)</t>
  </si>
  <si>
    <t>Prestar servicio Call center (administrar numeral 516, línea 018000911516 y el PBX)</t>
  </si>
  <si>
    <t>Telefonía Call Center</t>
  </si>
  <si>
    <t xml:space="preserve">     4. PROYECCION PLANTA DE PERSONAL </t>
  </si>
  <si>
    <t xml:space="preserve">Nómina Planta Funcionarios </t>
  </si>
  <si>
    <t>A-01-01-01</t>
  </si>
  <si>
    <t>Nómina Planta Funcionarios ARN</t>
  </si>
  <si>
    <t>A-01-01-02</t>
  </si>
  <si>
    <t>A-01-01-03</t>
  </si>
  <si>
    <t>A-03-04-02-012-001</t>
  </si>
  <si>
    <t>Incapacidades, Licencias de Maternidad y Paternidad</t>
  </si>
  <si>
    <t>A-03-04-02-012-002</t>
  </si>
  <si>
    <t>TOTAL PRESUPUESTO VIGENCIA 2023</t>
  </si>
  <si>
    <t>JOHANNA CAROLINA VERGARA OSPINA</t>
  </si>
  <si>
    <t>Secretario General</t>
  </si>
  <si>
    <t>Aprobó: Juan Carlos Herrán Vélez - Subdirector Financiero</t>
  </si>
  <si>
    <t>Revisó: Jorge David Alonso Bello - Coordinador Grupo Presupuesto</t>
  </si>
  <si>
    <t>Elaboró: Claudia Milena Pérez Pintor - Contratista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</si>
</sst>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64" fontId="5" fillId="2" borderId="0" xfId="4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4" applyNumberFormat="1" applyFont="1" applyFill="1" applyAlignment="1">
      <alignment horizontal="left" vertical="center"/>
    </xf>
    <xf numFmtId="164" fontId="5" fillId="2" borderId="0" xfId="4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vertical="center" wrapText="1"/>
    </xf>
    <xf numFmtId="166" fontId="5" fillId="2" borderId="0" xfId="2" applyNumberFormat="1" applyFont="1" applyFill="1" applyAlignment="1">
      <alignment vertical="center"/>
    </xf>
    <xf numFmtId="0" fontId="6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6" fontId="3" fillId="3" borderId="0" xfId="2" applyNumberFormat="1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vertical="center" wrapText="1"/>
    </xf>
    <xf numFmtId="166" fontId="3" fillId="5" borderId="3" xfId="2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166" fontId="0" fillId="0" borderId="6" xfId="2" applyNumberFormat="1" applyFont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3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166" fontId="0" fillId="3" borderId="6" xfId="2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vertical="center" wrapText="1"/>
    </xf>
    <xf numFmtId="166" fontId="3" fillId="5" borderId="6" xfId="2" applyNumberFormat="1" applyFont="1" applyFill="1" applyBorder="1" applyAlignment="1">
      <alignment vertical="center"/>
    </xf>
    <xf numFmtId="0" fontId="3" fillId="5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6" fontId="0" fillId="0" borderId="6" xfId="0" applyNumberFormat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166" fontId="0" fillId="0" borderId="16" xfId="2" applyNumberFormat="1" applyFont="1" applyBorder="1" applyAlignment="1">
      <alignment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166" fontId="2" fillId="6" borderId="19" xfId="3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6" fontId="0" fillId="0" borderId="0" xfId="2" applyNumberFormat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166" fontId="3" fillId="8" borderId="0" xfId="3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illares 3 2" xfId="4" xr:uid="{AF306CA8-3AC4-4AF0-881F-A24C7B5CED3A}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557892</xdr:colOff>
      <xdr:row>1</xdr:row>
      <xdr:rowOff>68037</xdr:rowOff>
    </xdr:from>
    <xdr:to>
      <xdr:col>1</xdr:col>
      <xdr:colOff>2234082</xdr:colOff>
      <xdr:row>3</xdr:row>
      <xdr:rowOff>325132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C88142-98FA-4D25-8DF2-E4F4F11C7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6517" y="296637"/>
          <a:ext cx="1676190" cy="638095"/>
        </a:xfrm>
        <a:prstGeom prst="rect">
          <a:avLst/>
        </a:prstGeom>
      </xdr:spPr>
    </xdr:pic>
    <xdr:clientData/>
  </xdr:twoCellAnchor>
  <xdr:twoCellAnchor editAs="oneCell">
    <xdr:from>
      <xdr:col>8</xdr:col>
      <xdr:colOff>1306286</xdr:colOff>
      <xdr:row>1</xdr:row>
      <xdr:rowOff>27215</xdr:rowOff>
    </xdr:from>
    <xdr:to>
      <xdr:col>10</xdr:col>
      <xdr:colOff>190239</xdr:colOff>
      <xdr:row>3</xdr:row>
      <xdr:rowOff>293834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3A456-B7F2-4D7D-9DF6-E65D6DF3E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55961" y="255815"/>
          <a:ext cx="2103403" cy="6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STO\Presupuesto\Informes\2023\Presupuesto%20Aprobado\Presupuesto%20Aproba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23"/>
      <sheetName val="Costos"/>
      <sheetName val="Validador"/>
      <sheetName val="Nomina"/>
      <sheetName val="Resumen"/>
      <sheetName val="Base Inf"/>
      <sheetName val="Presupuesto Inicial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248">
          <cell r="BB248">
            <v>265733291696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CF0DC-2CA6-4B6B-ABA4-26823C33A96B}">
  <sheetPr>
    <tabColor theme="5" tint="0.79998168889431442"/>
  </sheetPr>
  <dimension ref="A1:K198"/>
  <sheetViews>
    <sheetView showGridLines="0" tabSelected="1" view="pageBreakPreview" zoomScale="70" zoomScaleNormal="80" zoomScaleSheetLayoutView="70" workbookViewId="0">
      <selection sqref="A1:K1"/>
    </sheetView>
  </sheetViews>
  <sheetFormatPr baseColWidth="10" defaultRowHeight="15" x14ac:dyDescent="0.25"/>
  <cols>
    <col min="1" max="1" width="6.42578125" style="2" customWidth="1"/>
    <col min="2" max="2" width="50.7109375" style="2" customWidth="1"/>
    <col min="3" max="3" width="28.5703125" style="15" customWidth="1"/>
    <col min="4" max="4" width="61.85546875" style="16" customWidth="1"/>
    <col min="5" max="5" width="26.7109375" style="17" bestFit="1" customWidth="1"/>
    <col min="6" max="10" width="24.140625" style="17" customWidth="1"/>
    <col min="11" max="11" width="27.5703125" style="17" customWidth="1"/>
    <col min="12" max="14" width="1.28515625" style="2" customWidth="1"/>
    <col min="15" max="16384" width="11.42578125" style="2"/>
  </cols>
  <sheetData>
    <row r="1" spans="1:1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</row>
    <row r="4" spans="1:11" s="10" customFormat="1" ht="43.5" customHeight="1" x14ac:dyDescent="0.2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5">
      <c r="A5" s="11"/>
      <c r="B5" s="11"/>
      <c r="C5" s="12"/>
      <c r="D5" s="13"/>
      <c r="E5" s="14"/>
      <c r="F5" s="14"/>
      <c r="G5" s="14"/>
      <c r="H5" s="14"/>
      <c r="I5" s="14"/>
      <c r="J5" s="14"/>
      <c r="K5" s="14" t="s">
        <v>3</v>
      </c>
    </row>
    <row r="6" spans="1:11" ht="1.5" customHeight="1" thickBot="1" x14ac:dyDescent="0.3"/>
    <row r="7" spans="1:11" ht="61.5" customHeight="1" thickBot="1" x14ac:dyDescent="0.3">
      <c r="A7" s="18" t="s">
        <v>4</v>
      </c>
      <c r="B7" s="18" t="s">
        <v>5</v>
      </c>
      <c r="C7" s="18" t="s">
        <v>6</v>
      </c>
      <c r="D7" s="18" t="s">
        <v>7</v>
      </c>
      <c r="E7" s="19" t="s">
        <v>8</v>
      </c>
      <c r="F7" s="19" t="s">
        <v>9</v>
      </c>
      <c r="G7" s="19" t="s">
        <v>10</v>
      </c>
      <c r="H7" s="19" t="s">
        <v>11</v>
      </c>
      <c r="I7" s="19" t="s">
        <v>12</v>
      </c>
      <c r="J7" s="19" t="s">
        <v>13</v>
      </c>
      <c r="K7" s="20" t="s">
        <v>14</v>
      </c>
    </row>
    <row r="8" spans="1:11" x14ac:dyDescent="0.25">
      <c r="A8" s="21" t="s">
        <v>15</v>
      </c>
      <c r="B8" s="22"/>
      <c r="C8" s="23"/>
      <c r="D8" s="24"/>
      <c r="E8" s="25">
        <f>SUM(E9:E30)</f>
        <v>10306030165</v>
      </c>
      <c r="F8" s="25"/>
      <c r="G8" s="25"/>
      <c r="H8" s="25"/>
      <c r="I8" s="25"/>
      <c r="J8" s="25"/>
      <c r="K8" s="25">
        <f>SUM(K9:K30)</f>
        <v>12676488593.420002</v>
      </c>
    </row>
    <row r="9" spans="1:11" x14ac:dyDescent="0.25">
      <c r="A9" s="26" t="s">
        <v>16</v>
      </c>
      <c r="B9" s="27" t="s">
        <v>17</v>
      </c>
      <c r="C9" s="28" t="s">
        <v>18</v>
      </c>
      <c r="D9" s="29" t="s">
        <v>19</v>
      </c>
      <c r="E9" s="30">
        <v>1013794277</v>
      </c>
      <c r="F9" s="30">
        <v>0</v>
      </c>
      <c r="G9" s="30">
        <v>0</v>
      </c>
      <c r="H9" s="30">
        <v>0</v>
      </c>
      <c r="I9" s="30">
        <v>177335938</v>
      </c>
      <c r="J9" s="30">
        <v>-389999696.56</v>
      </c>
      <c r="K9" s="30">
        <v>801130518.44000006</v>
      </c>
    </row>
    <row r="10" spans="1:11" x14ac:dyDescent="0.25">
      <c r="A10" s="31"/>
      <c r="B10" s="32"/>
      <c r="C10" s="28" t="s">
        <v>18</v>
      </c>
      <c r="D10" s="29" t="s">
        <v>20</v>
      </c>
      <c r="E10" s="30">
        <v>1646598750</v>
      </c>
      <c r="F10" s="30">
        <v>-504650000</v>
      </c>
      <c r="G10" s="30">
        <v>1892563831.22</v>
      </c>
      <c r="H10" s="30">
        <v>0</v>
      </c>
      <c r="I10" s="30">
        <v>-40530750</v>
      </c>
      <c r="J10" s="30">
        <v>-1062700251.86</v>
      </c>
      <c r="K10" s="30">
        <v>1931281579.3600001</v>
      </c>
    </row>
    <row r="11" spans="1:11" x14ac:dyDescent="0.25">
      <c r="A11" s="33"/>
      <c r="B11" s="34"/>
      <c r="C11" s="28" t="s">
        <v>18</v>
      </c>
      <c r="D11" s="29" t="s">
        <v>21</v>
      </c>
      <c r="E11" s="30">
        <v>2035668348</v>
      </c>
      <c r="F11" s="30">
        <v>1042714286</v>
      </c>
      <c r="G11" s="30">
        <v>-392563831.22000003</v>
      </c>
      <c r="H11" s="30">
        <v>0</v>
      </c>
      <c r="I11" s="30">
        <v>-47177592</v>
      </c>
      <c r="J11" s="30">
        <v>-230062204.21000001</v>
      </c>
      <c r="K11" s="30">
        <v>2408579006.5699997</v>
      </c>
    </row>
    <row r="12" spans="1:11" x14ac:dyDescent="0.25">
      <c r="A12" s="33"/>
      <c r="B12" s="34"/>
      <c r="C12" s="28" t="s">
        <v>18</v>
      </c>
      <c r="D12" s="29" t="s">
        <v>22</v>
      </c>
      <c r="E12" s="30">
        <v>178210839</v>
      </c>
      <c r="F12" s="30">
        <v>0</v>
      </c>
      <c r="G12" s="30">
        <v>0</v>
      </c>
      <c r="H12" s="30">
        <v>0</v>
      </c>
      <c r="I12" s="30">
        <v>37672876</v>
      </c>
      <c r="J12" s="30">
        <v>0</v>
      </c>
      <c r="K12" s="30">
        <v>215883715</v>
      </c>
    </row>
    <row r="13" spans="1:11" x14ac:dyDescent="0.25">
      <c r="A13" s="35"/>
      <c r="B13" s="36"/>
      <c r="C13" s="28" t="s">
        <v>18</v>
      </c>
      <c r="D13" s="29" t="s">
        <v>23</v>
      </c>
      <c r="E13" s="30">
        <v>2721473865</v>
      </c>
      <c r="F13" s="30">
        <v>1889574658</v>
      </c>
      <c r="G13" s="30">
        <v>0</v>
      </c>
      <c r="H13" s="30">
        <v>0</v>
      </c>
      <c r="I13" s="30">
        <v>-90000000</v>
      </c>
      <c r="J13" s="30">
        <v>-230302725.24000001</v>
      </c>
      <c r="K13" s="30">
        <v>4290745797.7600002</v>
      </c>
    </row>
    <row r="14" spans="1:11" x14ac:dyDescent="0.25">
      <c r="A14" s="26" t="s">
        <v>24</v>
      </c>
      <c r="B14" s="27" t="s">
        <v>25</v>
      </c>
      <c r="C14" s="28" t="s">
        <v>26</v>
      </c>
      <c r="D14" s="29" t="s">
        <v>27</v>
      </c>
      <c r="E14" s="30">
        <v>63654000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63654000</v>
      </c>
    </row>
    <row r="15" spans="1:11" x14ac:dyDescent="0.25">
      <c r="A15" s="31"/>
      <c r="B15" s="32"/>
      <c r="C15" s="28" t="s">
        <v>18</v>
      </c>
      <c r="D15" s="29" t="s">
        <v>28</v>
      </c>
      <c r="E15" s="30">
        <v>1257370000</v>
      </c>
      <c r="F15" s="30">
        <v>-455586041</v>
      </c>
      <c r="G15" s="30">
        <v>0</v>
      </c>
      <c r="H15" s="30">
        <v>0</v>
      </c>
      <c r="I15" s="30">
        <v>0</v>
      </c>
      <c r="J15" s="30">
        <v>270000000</v>
      </c>
      <c r="K15" s="30">
        <v>1071783959</v>
      </c>
    </row>
    <row r="16" spans="1:11" x14ac:dyDescent="0.25">
      <c r="A16" s="33"/>
      <c r="B16" s="34"/>
      <c r="C16" s="28" t="s">
        <v>18</v>
      </c>
      <c r="D16" s="29" t="s">
        <v>29</v>
      </c>
      <c r="E16" s="30">
        <v>30000000</v>
      </c>
      <c r="F16" s="30">
        <v>0</v>
      </c>
      <c r="G16" s="30">
        <v>0</v>
      </c>
      <c r="H16" s="30">
        <v>0</v>
      </c>
      <c r="I16" s="30">
        <v>0</v>
      </c>
      <c r="J16" s="30">
        <v>-30000000</v>
      </c>
      <c r="K16" s="30">
        <v>0</v>
      </c>
    </row>
    <row r="17" spans="1:11" ht="30" x14ac:dyDescent="0.25">
      <c r="A17" s="33"/>
      <c r="B17" s="34"/>
      <c r="C17" s="28" t="s">
        <v>18</v>
      </c>
      <c r="D17" s="29" t="s">
        <v>30</v>
      </c>
      <c r="E17" s="30">
        <v>390000000</v>
      </c>
      <c r="F17" s="30">
        <v>455586041</v>
      </c>
      <c r="G17" s="30">
        <v>0</v>
      </c>
      <c r="H17" s="30">
        <v>0</v>
      </c>
      <c r="I17" s="30">
        <v>0</v>
      </c>
      <c r="J17" s="30">
        <v>0</v>
      </c>
      <c r="K17" s="30">
        <v>845586041</v>
      </c>
    </row>
    <row r="18" spans="1:11" ht="30" x14ac:dyDescent="0.25">
      <c r="A18" s="33"/>
      <c r="B18" s="34"/>
      <c r="C18" s="28" t="s">
        <v>18</v>
      </c>
      <c r="D18" s="29" t="s">
        <v>31</v>
      </c>
      <c r="E18" s="30">
        <v>36000000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36000000</v>
      </c>
    </row>
    <row r="19" spans="1:11" ht="45" x14ac:dyDescent="0.25">
      <c r="A19" s="26" t="s">
        <v>32</v>
      </c>
      <c r="B19" s="27" t="s">
        <v>33</v>
      </c>
      <c r="C19" s="37" t="s">
        <v>18</v>
      </c>
      <c r="D19" s="38" t="s">
        <v>34</v>
      </c>
      <c r="E19" s="39">
        <v>274021452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0">
        <v>274021452</v>
      </c>
    </row>
    <row r="20" spans="1:11" x14ac:dyDescent="0.25">
      <c r="A20" s="35"/>
      <c r="B20" s="36"/>
      <c r="C20" s="37" t="s">
        <v>18</v>
      </c>
      <c r="D20" s="38" t="s">
        <v>35</v>
      </c>
      <c r="E20" s="39">
        <v>40666938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0">
        <v>40666938</v>
      </c>
    </row>
    <row r="21" spans="1:11" ht="45" x14ac:dyDescent="0.25">
      <c r="A21" s="26" t="s">
        <v>36</v>
      </c>
      <c r="B21" s="27" t="s">
        <v>37</v>
      </c>
      <c r="C21" s="28" t="s">
        <v>18</v>
      </c>
      <c r="D21" s="29" t="s">
        <v>38</v>
      </c>
      <c r="E21" s="30">
        <v>103000000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103000000</v>
      </c>
    </row>
    <row r="22" spans="1:11" x14ac:dyDescent="0.25">
      <c r="A22" s="26" t="s">
        <v>39</v>
      </c>
      <c r="B22" s="27" t="s">
        <v>40</v>
      </c>
      <c r="C22" s="28" t="s">
        <v>41</v>
      </c>
      <c r="D22" s="29" t="s">
        <v>42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19221711.289999999</v>
      </c>
      <c r="K22" s="30">
        <v>19221711.289999999</v>
      </c>
    </row>
    <row r="23" spans="1:11" x14ac:dyDescent="0.25">
      <c r="A23" s="33"/>
      <c r="B23" s="34"/>
      <c r="C23" s="28" t="s">
        <v>18</v>
      </c>
      <c r="D23" s="29" t="s">
        <v>43</v>
      </c>
      <c r="E23" s="30">
        <v>100000000</v>
      </c>
      <c r="F23" s="30">
        <v>0</v>
      </c>
      <c r="G23" s="30">
        <v>0</v>
      </c>
      <c r="H23" s="30">
        <v>0</v>
      </c>
      <c r="I23" s="30">
        <v>0</v>
      </c>
      <c r="J23" s="30">
        <v>-100000000</v>
      </c>
      <c r="K23" s="30">
        <v>0</v>
      </c>
    </row>
    <row r="24" spans="1:11" x14ac:dyDescent="0.25">
      <c r="A24" s="33"/>
      <c r="B24" s="34"/>
      <c r="C24" s="28" t="s">
        <v>18</v>
      </c>
      <c r="D24" s="29" t="s">
        <v>44</v>
      </c>
      <c r="E24" s="30">
        <v>20280000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20280000</v>
      </c>
    </row>
    <row r="25" spans="1:11" ht="45" x14ac:dyDescent="0.25">
      <c r="A25" s="33"/>
      <c r="B25" s="34"/>
      <c r="C25" s="28" t="s">
        <v>18</v>
      </c>
      <c r="D25" s="29" t="s">
        <v>45</v>
      </c>
      <c r="E25" s="30">
        <v>30000000</v>
      </c>
      <c r="F25" s="30">
        <v>0</v>
      </c>
      <c r="G25" s="30">
        <v>0</v>
      </c>
      <c r="H25" s="30">
        <v>0</v>
      </c>
      <c r="I25" s="30">
        <v>-30000000</v>
      </c>
      <c r="J25" s="30">
        <v>0</v>
      </c>
      <c r="K25" s="30">
        <v>0</v>
      </c>
    </row>
    <row r="26" spans="1:11" x14ac:dyDescent="0.25">
      <c r="A26" s="33"/>
      <c r="B26" s="34"/>
      <c r="C26" s="28" t="s">
        <v>46</v>
      </c>
      <c r="D26" s="29" t="s">
        <v>47</v>
      </c>
      <c r="E26" s="30">
        <v>165291696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165291696</v>
      </c>
    </row>
    <row r="27" spans="1:11" x14ac:dyDescent="0.25">
      <c r="A27" s="33"/>
      <c r="B27" s="34"/>
      <c r="C27" s="28" t="s">
        <v>18</v>
      </c>
      <c r="D27" s="29" t="s">
        <v>48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1:11" x14ac:dyDescent="0.25">
      <c r="A28" s="33"/>
      <c r="B28" s="34"/>
      <c r="C28" s="28" t="s">
        <v>49</v>
      </c>
      <c r="D28" s="29" t="s">
        <v>50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162362179</v>
      </c>
      <c r="K28" s="30">
        <v>162362179</v>
      </c>
    </row>
    <row r="29" spans="1:11" x14ac:dyDescent="0.25">
      <c r="A29" s="33"/>
      <c r="B29" s="34"/>
      <c r="C29" s="28" t="s">
        <v>51</v>
      </c>
      <c r="D29" s="29" t="s">
        <v>52</v>
      </c>
      <c r="E29" s="30">
        <v>0</v>
      </c>
      <c r="F29" s="30">
        <v>0</v>
      </c>
      <c r="G29" s="30">
        <v>1000000</v>
      </c>
      <c r="H29" s="30">
        <v>0</v>
      </c>
      <c r="I29" s="30">
        <v>0</v>
      </c>
      <c r="J29" s="30">
        <v>0</v>
      </c>
      <c r="K29" s="30">
        <v>1000000</v>
      </c>
    </row>
    <row r="30" spans="1:11" x14ac:dyDescent="0.25">
      <c r="A30" s="26" t="s">
        <v>53</v>
      </c>
      <c r="B30" s="27" t="s">
        <v>54</v>
      </c>
      <c r="C30" s="28" t="s">
        <v>55</v>
      </c>
      <c r="D30" s="29" t="s">
        <v>56</v>
      </c>
      <c r="E30" s="30">
        <v>200000000</v>
      </c>
      <c r="F30" s="30">
        <v>27000000</v>
      </c>
      <c r="G30" s="30">
        <v>0</v>
      </c>
      <c r="H30" s="30">
        <v>0</v>
      </c>
      <c r="I30" s="30">
        <v>0</v>
      </c>
      <c r="J30" s="30">
        <v>-1000000</v>
      </c>
      <c r="K30" s="30">
        <v>226000000</v>
      </c>
    </row>
    <row r="31" spans="1:11" x14ac:dyDescent="0.25">
      <c r="A31" s="40" t="s">
        <v>57</v>
      </c>
      <c r="B31" s="41"/>
      <c r="C31" s="42"/>
      <c r="D31" s="43"/>
      <c r="E31" s="44">
        <f>SUM(E32:E54)</f>
        <v>116851649522</v>
      </c>
      <c r="F31" s="44"/>
      <c r="G31" s="44"/>
      <c r="H31" s="44"/>
      <c r="I31" s="44"/>
      <c r="J31" s="44"/>
      <c r="K31" s="44">
        <f>SUM(K32:K54)</f>
        <v>107259799299</v>
      </c>
    </row>
    <row r="32" spans="1:11" ht="75" x14ac:dyDescent="0.25">
      <c r="A32" s="45"/>
      <c r="B32" s="46"/>
      <c r="C32" s="28" t="s">
        <v>18</v>
      </c>
      <c r="D32" s="29" t="s">
        <v>58</v>
      </c>
      <c r="E32" s="30">
        <v>3050000000</v>
      </c>
      <c r="F32" s="30">
        <v>0</v>
      </c>
      <c r="G32" s="30">
        <v>0</v>
      </c>
      <c r="H32" s="30">
        <v>0</v>
      </c>
      <c r="I32" s="30">
        <v>-653883200</v>
      </c>
      <c r="J32" s="30">
        <v>-214000000</v>
      </c>
      <c r="K32" s="30">
        <v>2182116800</v>
      </c>
    </row>
    <row r="33" spans="1:11" ht="78" customHeight="1" x14ac:dyDescent="0.25">
      <c r="A33" s="33"/>
      <c r="B33" s="34"/>
      <c r="C33" s="28" t="s">
        <v>18</v>
      </c>
      <c r="D33" s="29" t="s">
        <v>59</v>
      </c>
      <c r="E33" s="30">
        <v>501321600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47">
        <v>501321600</v>
      </c>
    </row>
    <row r="34" spans="1:11" x14ac:dyDescent="0.25">
      <c r="A34" s="33"/>
      <c r="B34" s="34"/>
      <c r="C34" s="28" t="s">
        <v>18</v>
      </c>
      <c r="D34" s="29" t="s">
        <v>60</v>
      </c>
      <c r="E34" s="30">
        <v>492729003</v>
      </c>
      <c r="F34" s="30">
        <v>0</v>
      </c>
      <c r="G34" s="30">
        <v>0</v>
      </c>
      <c r="H34" s="30">
        <v>0</v>
      </c>
      <c r="I34" s="30">
        <v>-492729003</v>
      </c>
      <c r="J34" s="30">
        <v>0</v>
      </c>
      <c r="K34" s="47">
        <v>0</v>
      </c>
    </row>
    <row r="35" spans="1:11" ht="30" x14ac:dyDescent="0.25">
      <c r="A35" s="33"/>
      <c r="B35" s="34"/>
      <c r="C35" s="28" t="s">
        <v>18</v>
      </c>
      <c r="D35" s="29" t="s">
        <v>61</v>
      </c>
      <c r="E35" s="30">
        <v>3979377847</v>
      </c>
      <c r="F35" s="30">
        <v>0</v>
      </c>
      <c r="G35" s="30">
        <v>0</v>
      </c>
      <c r="H35" s="30">
        <v>0</v>
      </c>
      <c r="I35" s="30">
        <v>0</v>
      </c>
      <c r="J35" s="30">
        <v>-473945133</v>
      </c>
      <c r="K35" s="30">
        <v>3505432714</v>
      </c>
    </row>
    <row r="36" spans="1:11" ht="32.25" customHeight="1" x14ac:dyDescent="0.25">
      <c r="A36" s="33"/>
      <c r="B36" s="34"/>
      <c r="C36" s="28" t="s">
        <v>18</v>
      </c>
      <c r="D36" s="29" t="s">
        <v>62</v>
      </c>
      <c r="E36" s="30">
        <v>75278935140</v>
      </c>
      <c r="F36" s="30">
        <v>-3000000000</v>
      </c>
      <c r="G36" s="30">
        <v>0</v>
      </c>
      <c r="H36" s="30">
        <v>0</v>
      </c>
      <c r="I36" s="30">
        <v>-3323788354</v>
      </c>
      <c r="J36" s="30">
        <v>-429104673</v>
      </c>
      <c r="K36" s="30">
        <v>68526042113</v>
      </c>
    </row>
    <row r="37" spans="1:11" ht="30.75" customHeight="1" x14ac:dyDescent="0.25">
      <c r="A37" s="33"/>
      <c r="B37" s="34"/>
      <c r="C37" s="28" t="s">
        <v>18</v>
      </c>
      <c r="D37" s="29" t="s">
        <v>63</v>
      </c>
      <c r="E37" s="30">
        <v>670800000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670800000</v>
      </c>
    </row>
    <row r="38" spans="1:11" ht="30" x14ac:dyDescent="0.25">
      <c r="A38" s="33"/>
      <c r="B38" s="34"/>
      <c r="C38" s="28" t="s">
        <v>18</v>
      </c>
      <c r="D38" s="29" t="s">
        <v>64</v>
      </c>
      <c r="E38" s="30">
        <v>6534632773</v>
      </c>
      <c r="F38" s="30">
        <v>0</v>
      </c>
      <c r="G38" s="30">
        <v>0</v>
      </c>
      <c r="H38" s="30">
        <v>0</v>
      </c>
      <c r="I38" s="30">
        <v>-1500000000</v>
      </c>
      <c r="J38" s="30">
        <v>-326913209</v>
      </c>
      <c r="K38" s="30">
        <v>4707719564</v>
      </c>
    </row>
    <row r="39" spans="1:11" ht="30" x14ac:dyDescent="0.25">
      <c r="A39" s="33"/>
      <c r="B39" s="34"/>
      <c r="C39" s="28" t="s">
        <v>18</v>
      </c>
      <c r="D39" s="29" t="s">
        <v>65</v>
      </c>
      <c r="E39" s="30">
        <v>74384334</v>
      </c>
      <c r="F39" s="30">
        <v>0</v>
      </c>
      <c r="G39" s="30">
        <v>0</v>
      </c>
      <c r="H39" s="30">
        <v>0</v>
      </c>
      <c r="I39" s="30">
        <v>0</v>
      </c>
      <c r="J39" s="30">
        <v>1015666</v>
      </c>
      <c r="K39" s="30">
        <v>75400000</v>
      </c>
    </row>
    <row r="40" spans="1:11" ht="30" x14ac:dyDescent="0.25">
      <c r="A40" s="33"/>
      <c r="B40" s="34"/>
      <c r="C40" s="28" t="s">
        <v>18</v>
      </c>
      <c r="D40" s="29" t="s">
        <v>66</v>
      </c>
      <c r="E40" s="30">
        <v>3716005624</v>
      </c>
      <c r="F40" s="30">
        <v>0</v>
      </c>
      <c r="G40" s="30">
        <v>0</v>
      </c>
      <c r="H40" s="30">
        <v>0</v>
      </c>
      <c r="I40" s="30">
        <v>0</v>
      </c>
      <c r="J40" s="30">
        <v>170000000</v>
      </c>
      <c r="K40" s="30">
        <v>3886005624</v>
      </c>
    </row>
    <row r="41" spans="1:11" ht="30" x14ac:dyDescent="0.25">
      <c r="A41" s="33"/>
      <c r="B41" s="34"/>
      <c r="C41" s="28" t="s">
        <v>18</v>
      </c>
      <c r="D41" s="29" t="s">
        <v>67</v>
      </c>
      <c r="E41" s="30">
        <v>435256863</v>
      </c>
      <c r="F41" s="30">
        <v>0</v>
      </c>
      <c r="G41" s="30">
        <v>0</v>
      </c>
      <c r="H41" s="30">
        <v>0</v>
      </c>
      <c r="I41" s="30">
        <v>-200000000</v>
      </c>
      <c r="J41" s="30">
        <v>-61256863</v>
      </c>
      <c r="K41" s="30">
        <v>174000000</v>
      </c>
    </row>
    <row r="42" spans="1:11" ht="30" x14ac:dyDescent="0.25">
      <c r="A42" s="33"/>
      <c r="B42" s="34"/>
      <c r="C42" s="28" t="s">
        <v>18</v>
      </c>
      <c r="D42" s="29" t="s">
        <v>68</v>
      </c>
      <c r="E42" s="30">
        <v>180147000</v>
      </c>
      <c r="F42" s="30">
        <v>0</v>
      </c>
      <c r="G42" s="30">
        <v>0</v>
      </c>
      <c r="H42" s="30">
        <v>0</v>
      </c>
      <c r="I42" s="30">
        <v>-180147000</v>
      </c>
      <c r="J42" s="30">
        <v>0</v>
      </c>
      <c r="K42" s="30">
        <v>0</v>
      </c>
    </row>
    <row r="43" spans="1:11" ht="30" x14ac:dyDescent="0.25">
      <c r="A43" s="33"/>
      <c r="B43" s="34"/>
      <c r="C43" s="28" t="s">
        <v>18</v>
      </c>
      <c r="D43" s="29" t="s">
        <v>69</v>
      </c>
      <c r="E43" s="30">
        <v>1689638804</v>
      </c>
      <c r="F43" s="30">
        <v>0</v>
      </c>
      <c r="G43" s="30">
        <v>0</v>
      </c>
      <c r="H43" s="30">
        <v>0</v>
      </c>
      <c r="I43" s="30">
        <v>492729003</v>
      </c>
      <c r="J43" s="30">
        <v>0</v>
      </c>
      <c r="K43" s="30">
        <v>2182367807</v>
      </c>
    </row>
    <row r="44" spans="1:11" ht="45" x14ac:dyDescent="0.25">
      <c r="A44" s="33"/>
      <c r="B44" s="34"/>
      <c r="C44" s="28" t="s">
        <v>18</v>
      </c>
      <c r="D44" s="29" t="s">
        <v>70</v>
      </c>
      <c r="E44" s="30">
        <v>13101733255</v>
      </c>
      <c r="F44" s="30">
        <v>-1000000000</v>
      </c>
      <c r="G44" s="30">
        <v>-5209138</v>
      </c>
      <c r="H44" s="30">
        <v>0</v>
      </c>
      <c r="I44" s="30">
        <v>1450584310</v>
      </c>
      <c r="J44" s="30">
        <v>-1249706972</v>
      </c>
      <c r="K44" s="30">
        <v>12297401455</v>
      </c>
    </row>
    <row r="45" spans="1:11" x14ac:dyDescent="0.25">
      <c r="A45" s="33"/>
      <c r="B45" s="34"/>
      <c r="C45" s="28" t="s">
        <v>18</v>
      </c>
      <c r="D45" s="29" t="s">
        <v>71</v>
      </c>
      <c r="E45" s="30">
        <v>141135750</v>
      </c>
      <c r="F45" s="30">
        <v>0</v>
      </c>
      <c r="G45" s="30">
        <v>45729531</v>
      </c>
      <c r="H45" s="30">
        <v>0</v>
      </c>
      <c r="I45" s="30">
        <v>-2083289</v>
      </c>
      <c r="J45" s="30">
        <v>0</v>
      </c>
      <c r="K45" s="30">
        <v>184781992</v>
      </c>
    </row>
    <row r="46" spans="1:11" ht="30" customHeight="1" x14ac:dyDescent="0.25">
      <c r="A46" s="33"/>
      <c r="B46" s="34"/>
      <c r="C46" s="28" t="s">
        <v>18</v>
      </c>
      <c r="D46" s="29" t="s">
        <v>72</v>
      </c>
      <c r="E46" s="30">
        <v>404023183</v>
      </c>
      <c r="F46" s="30">
        <v>0</v>
      </c>
      <c r="G46" s="30">
        <v>-40520393</v>
      </c>
      <c r="H46" s="30">
        <v>0</v>
      </c>
      <c r="I46" s="30">
        <v>-9528365</v>
      </c>
      <c r="J46" s="30">
        <v>0</v>
      </c>
      <c r="K46" s="30">
        <v>353974425</v>
      </c>
    </row>
    <row r="47" spans="1:11" x14ac:dyDescent="0.25">
      <c r="A47" s="33"/>
      <c r="B47" s="34"/>
      <c r="C47" s="28" t="s">
        <v>18</v>
      </c>
      <c r="D47" s="29" t="s">
        <v>73</v>
      </c>
      <c r="E47" s="30">
        <v>2513891496</v>
      </c>
      <c r="F47" s="30">
        <v>0</v>
      </c>
      <c r="G47" s="30">
        <v>0</v>
      </c>
      <c r="H47" s="30">
        <v>0</v>
      </c>
      <c r="I47" s="30">
        <v>0</v>
      </c>
      <c r="J47" s="30">
        <v>-662539030</v>
      </c>
      <c r="K47" s="30">
        <v>1851352466</v>
      </c>
    </row>
    <row r="48" spans="1:11" ht="30" x14ac:dyDescent="0.25">
      <c r="A48" s="33"/>
      <c r="B48" s="34"/>
      <c r="C48" s="28" t="s">
        <v>18</v>
      </c>
      <c r="D48" s="29" t="s">
        <v>74</v>
      </c>
      <c r="E48" s="30">
        <v>1587636850</v>
      </c>
      <c r="F48" s="30">
        <v>0</v>
      </c>
      <c r="G48" s="30">
        <v>0</v>
      </c>
      <c r="H48" s="30">
        <v>0</v>
      </c>
      <c r="I48" s="30">
        <v>-1270437310</v>
      </c>
      <c r="J48" s="30">
        <v>-1</v>
      </c>
      <c r="K48" s="30">
        <v>317199539</v>
      </c>
    </row>
    <row r="49" spans="1:11" x14ac:dyDescent="0.25">
      <c r="A49" s="33"/>
      <c r="B49" s="34"/>
      <c r="C49" s="28" t="s">
        <v>18</v>
      </c>
      <c r="D49" s="29" t="s">
        <v>75</v>
      </c>
      <c r="E49" s="30">
        <v>0</v>
      </c>
      <c r="F49" s="30">
        <v>0</v>
      </c>
      <c r="G49" s="30">
        <v>0</v>
      </c>
      <c r="H49" s="30">
        <v>0</v>
      </c>
      <c r="I49" s="30">
        <v>653883200</v>
      </c>
      <c r="J49" s="30">
        <v>2690000000</v>
      </c>
      <c r="K49" s="30">
        <v>3343883200</v>
      </c>
    </row>
    <row r="50" spans="1:11" x14ac:dyDescent="0.25">
      <c r="A50" s="33"/>
      <c r="B50" s="34"/>
      <c r="C50" s="28" t="s">
        <v>76</v>
      </c>
      <c r="D50" s="29" t="s">
        <v>77</v>
      </c>
      <c r="E50" s="30">
        <v>200000000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200000000</v>
      </c>
    </row>
    <row r="51" spans="1:11" x14ac:dyDescent="0.25">
      <c r="A51" s="33"/>
      <c r="B51" s="34"/>
      <c r="C51" s="28" t="s">
        <v>78</v>
      </c>
      <c r="D51" s="29" t="s">
        <v>77</v>
      </c>
      <c r="E51" s="30">
        <v>500000000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500000000</v>
      </c>
    </row>
    <row r="52" spans="1:11" x14ac:dyDescent="0.25">
      <c r="A52" s="33"/>
      <c r="B52" s="34"/>
      <c r="C52" s="28" t="s">
        <v>79</v>
      </c>
      <c r="D52" s="29" t="s">
        <v>77</v>
      </c>
      <c r="E52" s="30">
        <v>300000000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300000000</v>
      </c>
    </row>
    <row r="53" spans="1:11" ht="30" x14ac:dyDescent="0.25">
      <c r="A53" s="33"/>
      <c r="B53" s="34"/>
      <c r="C53" s="28" t="s">
        <v>80</v>
      </c>
      <c r="D53" s="29" t="s">
        <v>81</v>
      </c>
      <c r="E53" s="30">
        <v>1500000000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1500000000</v>
      </c>
    </row>
    <row r="54" spans="1:11" ht="30" x14ac:dyDescent="0.25">
      <c r="A54" s="35"/>
      <c r="B54" s="36"/>
      <c r="C54" s="28" t="s">
        <v>82</v>
      </c>
      <c r="D54" s="29" t="s">
        <v>81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</row>
    <row r="55" spans="1:11" x14ac:dyDescent="0.25">
      <c r="A55" s="40" t="s">
        <v>83</v>
      </c>
      <c r="B55" s="41"/>
      <c r="C55" s="42"/>
      <c r="D55" s="43"/>
      <c r="E55" s="44">
        <f>SUM(E56:E179)</f>
        <v>128575612009</v>
      </c>
      <c r="F55" s="44"/>
      <c r="G55" s="44"/>
      <c r="H55" s="44"/>
      <c r="I55" s="44"/>
      <c r="J55" s="44"/>
      <c r="K55" s="44">
        <f>SUM(K56:K179)</f>
        <v>145797003803.58002</v>
      </c>
    </row>
    <row r="56" spans="1:11" x14ac:dyDescent="0.25">
      <c r="A56" s="26" t="s">
        <v>84</v>
      </c>
      <c r="B56" s="27" t="s">
        <v>85</v>
      </c>
      <c r="C56" s="28" t="s">
        <v>86</v>
      </c>
      <c r="D56" s="29" t="s">
        <v>87</v>
      </c>
      <c r="E56" s="30">
        <v>486912691.88999999</v>
      </c>
      <c r="F56" s="30">
        <v>0</v>
      </c>
      <c r="G56" s="30">
        <v>-274821094.67000002</v>
      </c>
      <c r="H56" s="30">
        <v>0</v>
      </c>
      <c r="I56" s="30">
        <v>0</v>
      </c>
      <c r="J56" s="30">
        <v>0</v>
      </c>
      <c r="K56" s="30">
        <v>212091597.21999997</v>
      </c>
    </row>
    <row r="57" spans="1:11" ht="63" customHeight="1" x14ac:dyDescent="0.25">
      <c r="A57" s="48"/>
      <c r="B57" s="32"/>
      <c r="C57" s="28" t="s">
        <v>86</v>
      </c>
      <c r="D57" s="29" t="s">
        <v>88</v>
      </c>
      <c r="E57" s="30">
        <v>873771903.11000001</v>
      </c>
      <c r="F57" s="30">
        <v>0</v>
      </c>
      <c r="G57" s="30">
        <v>-646955667.73000002</v>
      </c>
      <c r="H57" s="30">
        <v>0</v>
      </c>
      <c r="I57" s="30">
        <v>0</v>
      </c>
      <c r="J57" s="30">
        <v>0</v>
      </c>
      <c r="K57" s="30">
        <v>226816235.38</v>
      </c>
    </row>
    <row r="58" spans="1:11" x14ac:dyDescent="0.25">
      <c r="A58" s="49"/>
      <c r="B58" s="34"/>
      <c r="C58" s="28" t="s">
        <v>18</v>
      </c>
      <c r="D58" s="29" t="s">
        <v>89</v>
      </c>
      <c r="E58" s="30">
        <v>21445024180</v>
      </c>
      <c r="F58" s="30">
        <v>0</v>
      </c>
      <c r="G58" s="30">
        <v>-21314392047</v>
      </c>
      <c r="H58" s="30">
        <v>7500000000</v>
      </c>
      <c r="I58" s="30">
        <v>19847179708</v>
      </c>
      <c r="J58" s="30">
        <v>6752978367</v>
      </c>
      <c r="K58" s="30">
        <v>34230790208</v>
      </c>
    </row>
    <row r="59" spans="1:11" x14ac:dyDescent="0.25">
      <c r="A59" s="49"/>
      <c r="B59" s="34"/>
      <c r="C59" s="28" t="s">
        <v>18</v>
      </c>
      <c r="D59" s="29" t="s">
        <v>87</v>
      </c>
      <c r="E59" s="30">
        <v>606305219.47000003</v>
      </c>
      <c r="F59" s="30">
        <v>0</v>
      </c>
      <c r="G59" s="30">
        <v>-342208093.75999999</v>
      </c>
      <c r="H59" s="30">
        <v>0</v>
      </c>
      <c r="I59" s="30">
        <v>0</v>
      </c>
      <c r="J59" s="30">
        <v>0</v>
      </c>
      <c r="K59" s="47">
        <v>264097125.71000004</v>
      </c>
    </row>
    <row r="60" spans="1:11" ht="30" x14ac:dyDescent="0.25">
      <c r="A60" s="49"/>
      <c r="B60" s="34"/>
      <c r="C60" s="28" t="s">
        <v>18</v>
      </c>
      <c r="D60" s="29" t="s">
        <v>90</v>
      </c>
      <c r="E60" s="30">
        <v>554036030.38</v>
      </c>
      <c r="F60" s="30">
        <v>0</v>
      </c>
      <c r="G60" s="30">
        <v>312000000</v>
      </c>
      <c r="H60" s="30">
        <v>0</v>
      </c>
      <c r="I60" s="30">
        <v>6809349.1600000001</v>
      </c>
      <c r="J60" s="30">
        <v>-45097539.989999995</v>
      </c>
      <c r="K60" s="47">
        <v>827747839.54999995</v>
      </c>
    </row>
    <row r="61" spans="1:11" ht="30" x14ac:dyDescent="0.25">
      <c r="A61" s="49"/>
      <c r="B61" s="34"/>
      <c r="C61" s="28" t="s">
        <v>18</v>
      </c>
      <c r="D61" s="29" t="s">
        <v>91</v>
      </c>
      <c r="E61" s="30">
        <v>40643012052.62001</v>
      </c>
      <c r="F61" s="30">
        <v>3000000000</v>
      </c>
      <c r="G61" s="30">
        <v>3187000000</v>
      </c>
      <c r="H61" s="30">
        <v>0</v>
      </c>
      <c r="I61" s="30">
        <v>1921780199.5700002</v>
      </c>
      <c r="J61" s="30">
        <v>-2388571064.2800007</v>
      </c>
      <c r="K61" s="30">
        <v>46363221187.910011</v>
      </c>
    </row>
    <row r="62" spans="1:11" x14ac:dyDescent="0.25">
      <c r="A62" s="49"/>
      <c r="B62" s="34"/>
      <c r="C62" s="28" t="s">
        <v>18</v>
      </c>
      <c r="D62" s="29" t="s">
        <v>92</v>
      </c>
      <c r="E62" s="30">
        <v>4448361732</v>
      </c>
      <c r="F62" s="30">
        <v>0</v>
      </c>
      <c r="G62" s="30">
        <v>-23188933</v>
      </c>
      <c r="H62" s="30">
        <v>0</v>
      </c>
      <c r="I62" s="30">
        <v>-48963699.670000002</v>
      </c>
      <c r="J62" s="30">
        <v>-374424566.32999974</v>
      </c>
      <c r="K62" s="30">
        <v>4001784533</v>
      </c>
    </row>
    <row r="63" spans="1:11" x14ac:dyDescent="0.25">
      <c r="A63" s="49"/>
      <c r="B63" s="34"/>
      <c r="C63" s="28" t="s">
        <v>18</v>
      </c>
      <c r="D63" s="29" t="s">
        <v>93</v>
      </c>
      <c r="E63" s="30">
        <v>2726862836.8499985</v>
      </c>
      <c r="F63" s="30">
        <v>-1427638944</v>
      </c>
      <c r="G63" s="30">
        <v>-1180719458.0999999</v>
      </c>
      <c r="H63" s="30">
        <v>2500000000</v>
      </c>
      <c r="I63" s="30">
        <v>-15729386.320000172</v>
      </c>
      <c r="J63" s="30">
        <v>-1408276321.7300003</v>
      </c>
      <c r="K63" s="30">
        <v>1194498726.6999981</v>
      </c>
    </row>
    <row r="64" spans="1:11" ht="60.75" customHeight="1" x14ac:dyDescent="0.25">
      <c r="A64" s="50"/>
      <c r="B64" s="36"/>
      <c r="C64" s="28" t="s">
        <v>18</v>
      </c>
      <c r="D64" s="29" t="s">
        <v>88</v>
      </c>
      <c r="E64" s="30">
        <v>2151641648.6799998</v>
      </c>
      <c r="F64" s="30">
        <v>0</v>
      </c>
      <c r="G64" s="30">
        <v>-1593112292.0799999</v>
      </c>
      <c r="H64" s="30">
        <v>0</v>
      </c>
      <c r="I64" s="30">
        <v>0</v>
      </c>
      <c r="J64" s="30">
        <v>0</v>
      </c>
      <c r="K64" s="30">
        <v>558529356.5999999</v>
      </c>
    </row>
    <row r="65" spans="1:11" x14ac:dyDescent="0.25">
      <c r="A65" s="26" t="s">
        <v>94</v>
      </c>
      <c r="B65" s="27" t="s">
        <v>95</v>
      </c>
      <c r="C65" s="28" t="s">
        <v>96</v>
      </c>
      <c r="D65" s="29" t="s">
        <v>97</v>
      </c>
      <c r="E65" s="30">
        <v>5223421</v>
      </c>
      <c r="F65" s="30">
        <v>8782577.8000000007</v>
      </c>
      <c r="G65" s="30">
        <v>-10355998.800000001</v>
      </c>
      <c r="H65" s="30">
        <v>0</v>
      </c>
      <c r="I65" s="30">
        <v>0</v>
      </c>
      <c r="J65" s="30">
        <v>0</v>
      </c>
      <c r="K65" s="30">
        <v>3650000</v>
      </c>
    </row>
    <row r="66" spans="1:11" ht="30" x14ac:dyDescent="0.25">
      <c r="A66" s="49"/>
      <c r="B66" s="34"/>
      <c r="C66" s="28" t="s">
        <v>18</v>
      </c>
      <c r="D66" s="29" t="s">
        <v>98</v>
      </c>
      <c r="E66" s="30">
        <v>206064000</v>
      </c>
      <c r="F66" s="30">
        <v>0</v>
      </c>
      <c r="G66" s="30">
        <v>0</v>
      </c>
      <c r="H66" s="30">
        <v>0</v>
      </c>
      <c r="I66" s="30">
        <v>-11928000</v>
      </c>
      <c r="J66" s="30">
        <v>-117924000</v>
      </c>
      <c r="K66" s="30">
        <v>76212000</v>
      </c>
    </row>
    <row r="67" spans="1:11" ht="30" x14ac:dyDescent="0.25">
      <c r="A67" s="49"/>
      <c r="B67" s="34"/>
      <c r="C67" s="28" t="s">
        <v>18</v>
      </c>
      <c r="D67" s="29" t="s">
        <v>99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</row>
    <row r="68" spans="1:11" ht="30" x14ac:dyDescent="0.25">
      <c r="A68" s="49"/>
      <c r="B68" s="34"/>
      <c r="C68" s="28" t="s">
        <v>18</v>
      </c>
      <c r="D68" s="29" t="s">
        <v>100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</row>
    <row r="69" spans="1:11" ht="30" x14ac:dyDescent="0.25">
      <c r="A69" s="49"/>
      <c r="B69" s="34"/>
      <c r="C69" s="28" t="s">
        <v>18</v>
      </c>
      <c r="D69" s="29" t="s">
        <v>101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</row>
    <row r="70" spans="1:11" ht="30" x14ac:dyDescent="0.25">
      <c r="A70" s="49"/>
      <c r="B70" s="34"/>
      <c r="C70" s="28" t="s">
        <v>18</v>
      </c>
      <c r="D70" s="29" t="s">
        <v>102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</row>
    <row r="71" spans="1:11" x14ac:dyDescent="0.25">
      <c r="A71" s="49"/>
      <c r="B71" s="34"/>
      <c r="C71" s="28" t="s">
        <v>18</v>
      </c>
      <c r="D71" s="29" t="s">
        <v>103</v>
      </c>
      <c r="E71" s="30">
        <v>0</v>
      </c>
      <c r="F71" s="30">
        <v>0</v>
      </c>
      <c r="G71" s="30">
        <v>0</v>
      </c>
      <c r="H71" s="30">
        <v>0</v>
      </c>
      <c r="I71" s="30">
        <v>11928000</v>
      </c>
      <c r="J71" s="30">
        <v>-1290000</v>
      </c>
      <c r="K71" s="30">
        <v>10638000</v>
      </c>
    </row>
    <row r="72" spans="1:11" x14ac:dyDescent="0.25">
      <c r="A72" s="49"/>
      <c r="B72" s="34"/>
      <c r="C72" s="28" t="s">
        <v>18</v>
      </c>
      <c r="D72" s="29" t="s">
        <v>104</v>
      </c>
      <c r="E72" s="30">
        <v>356880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356880</v>
      </c>
    </row>
    <row r="73" spans="1:11" ht="32.25" customHeight="1" x14ac:dyDescent="0.25">
      <c r="A73" s="51"/>
      <c r="B73" s="52"/>
      <c r="C73" s="28" t="s">
        <v>105</v>
      </c>
      <c r="D73" s="29" t="s">
        <v>106</v>
      </c>
      <c r="E73" s="30">
        <v>563000000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563000000</v>
      </c>
    </row>
    <row r="74" spans="1:11" x14ac:dyDescent="0.25">
      <c r="A74" s="26" t="s">
        <v>107</v>
      </c>
      <c r="B74" s="27"/>
      <c r="C74" s="28"/>
      <c r="D74" s="29"/>
      <c r="E74" s="30"/>
      <c r="F74" s="30"/>
      <c r="G74" s="30"/>
      <c r="H74" s="30"/>
      <c r="I74" s="30"/>
      <c r="J74" s="30"/>
      <c r="K74" s="30"/>
    </row>
    <row r="75" spans="1:11" x14ac:dyDescent="0.25">
      <c r="A75" s="26"/>
      <c r="B75" s="27" t="s">
        <v>108</v>
      </c>
      <c r="C75" s="28" t="s">
        <v>86</v>
      </c>
      <c r="D75" s="29" t="s">
        <v>87</v>
      </c>
      <c r="E75" s="30">
        <v>0</v>
      </c>
      <c r="F75" s="30">
        <v>0</v>
      </c>
      <c r="G75" s="30">
        <v>274821094.67000002</v>
      </c>
      <c r="H75" s="30">
        <v>0</v>
      </c>
      <c r="I75" s="30">
        <v>0</v>
      </c>
      <c r="J75" s="30">
        <v>0</v>
      </c>
      <c r="K75" s="30">
        <v>274821094.67000002</v>
      </c>
    </row>
    <row r="76" spans="1:11" ht="60.75" customHeight="1" x14ac:dyDescent="0.25">
      <c r="A76" s="49"/>
      <c r="B76" s="34"/>
      <c r="C76" s="28" t="s">
        <v>86</v>
      </c>
      <c r="D76" s="29" t="s">
        <v>88</v>
      </c>
      <c r="E76" s="30">
        <v>0</v>
      </c>
      <c r="F76" s="30">
        <v>0</v>
      </c>
      <c r="G76" s="30">
        <v>646955667.73000002</v>
      </c>
      <c r="H76" s="30">
        <v>0</v>
      </c>
      <c r="I76" s="30">
        <v>0</v>
      </c>
      <c r="J76" s="30">
        <v>0</v>
      </c>
      <c r="K76" s="30">
        <v>646955667.73000002</v>
      </c>
    </row>
    <row r="77" spans="1:11" x14ac:dyDescent="0.25">
      <c r="A77" s="49"/>
      <c r="B77" s="34"/>
      <c r="C77" s="28" t="s">
        <v>109</v>
      </c>
      <c r="D77" s="29" t="s">
        <v>110</v>
      </c>
      <c r="E77" s="30">
        <v>11000000</v>
      </c>
      <c r="F77" s="30">
        <v>0</v>
      </c>
      <c r="G77" s="30">
        <v>0</v>
      </c>
      <c r="H77" s="30">
        <v>0</v>
      </c>
      <c r="I77" s="30">
        <v>0</v>
      </c>
      <c r="J77" s="30">
        <v>-11000000</v>
      </c>
      <c r="K77" s="30">
        <v>0</v>
      </c>
    </row>
    <row r="78" spans="1:11" x14ac:dyDescent="0.25">
      <c r="A78" s="49"/>
      <c r="B78" s="34"/>
      <c r="C78" s="28" t="s">
        <v>109</v>
      </c>
      <c r="D78" s="29" t="s">
        <v>111</v>
      </c>
      <c r="E78" s="30">
        <v>21000000</v>
      </c>
      <c r="F78" s="30">
        <v>0</v>
      </c>
      <c r="G78" s="30">
        <v>0</v>
      </c>
      <c r="H78" s="30">
        <v>0</v>
      </c>
      <c r="I78" s="30">
        <v>0</v>
      </c>
      <c r="J78" s="30">
        <v>-21000000</v>
      </c>
      <c r="K78" s="30">
        <v>0</v>
      </c>
    </row>
    <row r="79" spans="1:11" x14ac:dyDescent="0.25">
      <c r="A79" s="49"/>
      <c r="B79" s="34"/>
      <c r="C79" s="28" t="s">
        <v>18</v>
      </c>
      <c r="D79" s="29" t="s">
        <v>89</v>
      </c>
      <c r="E79" s="30">
        <v>0</v>
      </c>
      <c r="F79" s="30">
        <v>0</v>
      </c>
      <c r="G79" s="30">
        <v>17815392047</v>
      </c>
      <c r="H79" s="30">
        <v>0</v>
      </c>
      <c r="I79" s="30">
        <v>-17115853024</v>
      </c>
      <c r="J79" s="30">
        <v>0</v>
      </c>
      <c r="K79" s="30">
        <v>699539023</v>
      </c>
    </row>
    <row r="80" spans="1:11" x14ac:dyDescent="0.25">
      <c r="A80" s="49"/>
      <c r="B80" s="34"/>
      <c r="C80" s="28" t="s">
        <v>18</v>
      </c>
      <c r="D80" s="29" t="s">
        <v>112</v>
      </c>
      <c r="E80" s="30">
        <v>88951485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88951485</v>
      </c>
    </row>
    <row r="81" spans="1:11" x14ac:dyDescent="0.25">
      <c r="A81" s="49"/>
      <c r="B81" s="34"/>
      <c r="C81" s="28" t="s">
        <v>18</v>
      </c>
      <c r="D81" s="29" t="s">
        <v>87</v>
      </c>
      <c r="E81" s="30">
        <v>0</v>
      </c>
      <c r="F81" s="30">
        <v>0</v>
      </c>
      <c r="G81" s="30">
        <v>342208093.75999999</v>
      </c>
      <c r="H81" s="30">
        <v>0</v>
      </c>
      <c r="I81" s="30">
        <v>0</v>
      </c>
      <c r="J81" s="30">
        <v>0</v>
      </c>
      <c r="K81" s="30">
        <v>342208093.75999999</v>
      </c>
    </row>
    <row r="82" spans="1:11" ht="60.75" customHeight="1" x14ac:dyDescent="0.25">
      <c r="A82" s="49"/>
      <c r="B82" s="34"/>
      <c r="C82" s="28" t="s">
        <v>18</v>
      </c>
      <c r="D82" s="29" t="s">
        <v>88</v>
      </c>
      <c r="E82" s="30">
        <v>0</v>
      </c>
      <c r="F82" s="30">
        <v>0</v>
      </c>
      <c r="G82" s="30">
        <v>1593112292.0799999</v>
      </c>
      <c r="H82" s="30">
        <v>0</v>
      </c>
      <c r="I82" s="30">
        <v>0</v>
      </c>
      <c r="J82" s="30">
        <v>0</v>
      </c>
      <c r="K82" s="30">
        <v>1593112292.0799999</v>
      </c>
    </row>
    <row r="83" spans="1:11" x14ac:dyDescent="0.25">
      <c r="A83" s="26"/>
      <c r="B83" s="27" t="s">
        <v>113</v>
      </c>
      <c r="C83" s="28" t="s">
        <v>55</v>
      </c>
      <c r="D83" s="29" t="s">
        <v>114</v>
      </c>
      <c r="E83" s="30">
        <v>36399091</v>
      </c>
      <c r="F83" s="30">
        <v>0</v>
      </c>
      <c r="G83" s="30">
        <v>0</v>
      </c>
      <c r="H83" s="30">
        <v>0</v>
      </c>
      <c r="I83" s="30">
        <v>0</v>
      </c>
      <c r="J83" s="30">
        <v>-257566</v>
      </c>
      <c r="K83" s="30">
        <v>36141525</v>
      </c>
    </row>
    <row r="84" spans="1:11" x14ac:dyDescent="0.25">
      <c r="A84" s="49"/>
      <c r="B84" s="34"/>
      <c r="C84" s="28" t="s">
        <v>18</v>
      </c>
      <c r="D84" s="29" t="s">
        <v>115</v>
      </c>
      <c r="E84" s="30">
        <v>30000000</v>
      </c>
      <c r="F84" s="30">
        <v>0</v>
      </c>
      <c r="G84" s="30">
        <v>0</v>
      </c>
      <c r="H84" s="30">
        <v>0</v>
      </c>
      <c r="I84" s="30">
        <v>-8228080</v>
      </c>
      <c r="J84" s="30">
        <v>0</v>
      </c>
      <c r="K84" s="30">
        <v>21771920</v>
      </c>
    </row>
    <row r="85" spans="1:11" x14ac:dyDescent="0.25">
      <c r="A85" s="26"/>
      <c r="B85" s="27" t="s">
        <v>116</v>
      </c>
      <c r="C85" s="28" t="s">
        <v>117</v>
      </c>
      <c r="D85" s="29" t="s">
        <v>118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27000000</v>
      </c>
      <c r="K85" s="30">
        <v>27000000</v>
      </c>
    </row>
    <row r="86" spans="1:11" ht="30" x14ac:dyDescent="0.25">
      <c r="A86" s="48"/>
      <c r="B86" s="32"/>
      <c r="C86" s="28" t="s">
        <v>117</v>
      </c>
      <c r="D86" s="29" t="s">
        <v>119</v>
      </c>
      <c r="E86" s="30">
        <v>609000</v>
      </c>
      <c r="F86" s="30">
        <v>0</v>
      </c>
      <c r="G86" s="30">
        <v>0</v>
      </c>
      <c r="H86" s="30">
        <v>0</v>
      </c>
      <c r="I86" s="30">
        <v>0</v>
      </c>
      <c r="J86" s="30">
        <v>-609000</v>
      </c>
      <c r="K86" s="30">
        <v>0</v>
      </c>
    </row>
    <row r="87" spans="1:11" x14ac:dyDescent="0.25">
      <c r="A87" s="49"/>
      <c r="B87" s="34"/>
      <c r="C87" s="28" t="s">
        <v>120</v>
      </c>
      <c r="D87" s="29" t="s">
        <v>118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5000000</v>
      </c>
      <c r="K87" s="30">
        <v>5000000</v>
      </c>
    </row>
    <row r="88" spans="1:11" x14ac:dyDescent="0.25">
      <c r="A88" s="49"/>
      <c r="B88" s="34"/>
      <c r="C88" s="28" t="s">
        <v>121</v>
      </c>
      <c r="D88" s="29" t="s">
        <v>122</v>
      </c>
      <c r="E88" s="30">
        <v>14378421</v>
      </c>
      <c r="F88" s="30">
        <v>-3580839</v>
      </c>
      <c r="G88" s="30">
        <v>-1297601</v>
      </c>
      <c r="H88" s="30">
        <v>0</v>
      </c>
      <c r="I88" s="30">
        <v>7188269</v>
      </c>
      <c r="J88" s="30">
        <v>-6055191</v>
      </c>
      <c r="K88" s="30">
        <v>10633059</v>
      </c>
    </row>
    <row r="89" spans="1:11" x14ac:dyDescent="0.25">
      <c r="A89" s="49"/>
      <c r="B89" s="34"/>
      <c r="C89" s="28" t="s">
        <v>121</v>
      </c>
      <c r="D89" s="29" t="s">
        <v>123</v>
      </c>
      <c r="E89" s="30">
        <v>15653363</v>
      </c>
      <c r="F89" s="30">
        <v>0</v>
      </c>
      <c r="G89" s="30">
        <v>0</v>
      </c>
      <c r="H89" s="30">
        <v>0</v>
      </c>
      <c r="I89" s="30">
        <v>-12940926</v>
      </c>
      <c r="J89" s="30">
        <v>380068</v>
      </c>
      <c r="K89" s="30">
        <v>3092505</v>
      </c>
    </row>
    <row r="90" spans="1:11" x14ac:dyDescent="0.25">
      <c r="A90" s="50"/>
      <c r="B90" s="36"/>
      <c r="C90" s="28" t="s">
        <v>121</v>
      </c>
      <c r="D90" s="29" t="s">
        <v>124</v>
      </c>
      <c r="E90" s="30">
        <v>106942500</v>
      </c>
      <c r="F90" s="30">
        <v>0</v>
      </c>
      <c r="G90" s="30">
        <v>0</v>
      </c>
      <c r="H90" s="30">
        <v>0</v>
      </c>
      <c r="I90" s="30">
        <v>10000000</v>
      </c>
      <c r="J90" s="30">
        <v>-2990759</v>
      </c>
      <c r="K90" s="30">
        <v>113951741</v>
      </c>
    </row>
    <row r="91" spans="1:11" x14ac:dyDescent="0.25">
      <c r="A91" s="48"/>
      <c r="B91" s="32"/>
      <c r="C91" s="28" t="s">
        <v>121</v>
      </c>
      <c r="D91" s="29" t="s">
        <v>125</v>
      </c>
      <c r="E91" s="30">
        <v>41572609</v>
      </c>
      <c r="F91" s="30">
        <v>0</v>
      </c>
      <c r="G91" s="30">
        <v>0</v>
      </c>
      <c r="H91" s="30">
        <v>0</v>
      </c>
      <c r="I91" s="30">
        <v>0</v>
      </c>
      <c r="J91" s="30">
        <v>-41251092</v>
      </c>
      <c r="K91" s="30">
        <v>321517</v>
      </c>
    </row>
    <row r="92" spans="1:11" x14ac:dyDescent="0.25">
      <c r="A92" s="49"/>
      <c r="B92" s="34"/>
      <c r="C92" s="28" t="s">
        <v>121</v>
      </c>
      <c r="D92" s="29" t="s">
        <v>126</v>
      </c>
      <c r="E92" s="30">
        <v>2652006</v>
      </c>
      <c r="F92" s="30">
        <v>0</v>
      </c>
      <c r="G92" s="30">
        <v>0</v>
      </c>
      <c r="H92" s="30">
        <v>0</v>
      </c>
      <c r="I92" s="30">
        <v>0</v>
      </c>
      <c r="J92" s="30">
        <v>1895000</v>
      </c>
      <c r="K92" s="30">
        <v>4547006</v>
      </c>
    </row>
    <row r="93" spans="1:11" ht="30" x14ac:dyDescent="0.25">
      <c r="A93" s="49"/>
      <c r="B93" s="34"/>
      <c r="C93" s="28" t="s">
        <v>127</v>
      </c>
      <c r="D93" s="29" t="s">
        <v>128</v>
      </c>
      <c r="E93" s="30">
        <v>6789760</v>
      </c>
      <c r="F93" s="30">
        <v>0</v>
      </c>
      <c r="G93" s="30">
        <v>0</v>
      </c>
      <c r="H93" s="30">
        <v>0</v>
      </c>
      <c r="I93" s="30">
        <v>1000000</v>
      </c>
      <c r="J93" s="30">
        <v>-3789760</v>
      </c>
      <c r="K93" s="30">
        <v>4000000</v>
      </c>
    </row>
    <row r="94" spans="1:11" ht="30" x14ac:dyDescent="0.25">
      <c r="A94" s="49"/>
      <c r="B94" s="34"/>
      <c r="C94" s="28" t="s">
        <v>129</v>
      </c>
      <c r="D94" s="29" t="s">
        <v>130</v>
      </c>
      <c r="E94" s="30">
        <v>6815000</v>
      </c>
      <c r="F94" s="30">
        <v>0</v>
      </c>
      <c r="G94" s="30">
        <v>0</v>
      </c>
      <c r="H94" s="30">
        <v>0</v>
      </c>
      <c r="I94" s="30">
        <v>-1000000</v>
      </c>
      <c r="J94" s="30">
        <v>-5815000</v>
      </c>
      <c r="K94" s="30">
        <v>0</v>
      </c>
    </row>
    <row r="95" spans="1:11" x14ac:dyDescent="0.25">
      <c r="A95" s="49"/>
      <c r="B95" s="34"/>
      <c r="C95" s="28" t="s">
        <v>129</v>
      </c>
      <c r="D95" s="29" t="s">
        <v>131</v>
      </c>
      <c r="E95" s="30">
        <v>847088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847088</v>
      </c>
    </row>
    <row r="96" spans="1:11" x14ac:dyDescent="0.25">
      <c r="A96" s="49"/>
      <c r="B96" s="34"/>
      <c r="C96" s="28" t="s">
        <v>129</v>
      </c>
      <c r="D96" s="29" t="s">
        <v>132</v>
      </c>
      <c r="E96" s="30">
        <v>9133873</v>
      </c>
      <c r="F96" s="30">
        <v>0</v>
      </c>
      <c r="G96" s="30">
        <v>0</v>
      </c>
      <c r="H96" s="30">
        <v>0</v>
      </c>
      <c r="I96" s="30">
        <v>0</v>
      </c>
      <c r="J96" s="30">
        <v>5660000</v>
      </c>
      <c r="K96" s="30">
        <v>14793873</v>
      </c>
    </row>
    <row r="97" spans="1:11" x14ac:dyDescent="0.25">
      <c r="A97" s="49"/>
      <c r="B97" s="34"/>
      <c r="C97" s="28" t="s">
        <v>133</v>
      </c>
      <c r="D97" s="29" t="s">
        <v>134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</row>
    <row r="98" spans="1:11" x14ac:dyDescent="0.25">
      <c r="A98" s="49"/>
      <c r="B98" s="34"/>
      <c r="C98" s="28" t="s">
        <v>135</v>
      </c>
      <c r="D98" s="29" t="s">
        <v>136</v>
      </c>
      <c r="E98" s="30">
        <v>19890100</v>
      </c>
      <c r="F98" s="30">
        <v>-2660304.86</v>
      </c>
      <c r="G98" s="30">
        <v>0</v>
      </c>
      <c r="H98" s="30">
        <v>0</v>
      </c>
      <c r="I98" s="30">
        <v>0</v>
      </c>
      <c r="J98" s="30">
        <v>2680000</v>
      </c>
      <c r="K98" s="30">
        <v>19909795.140000001</v>
      </c>
    </row>
    <row r="99" spans="1:11" x14ac:dyDescent="0.25">
      <c r="A99" s="49"/>
      <c r="B99" s="34"/>
      <c r="C99" s="28" t="s">
        <v>137</v>
      </c>
      <c r="D99" s="29" t="s">
        <v>136</v>
      </c>
      <c r="E99" s="30">
        <v>19890100</v>
      </c>
      <c r="F99" s="30">
        <v>-2660304.86</v>
      </c>
      <c r="G99" s="30">
        <v>0</v>
      </c>
      <c r="H99" s="30">
        <v>0</v>
      </c>
      <c r="I99" s="30">
        <v>0</v>
      </c>
      <c r="J99" s="30">
        <v>18200000</v>
      </c>
      <c r="K99" s="30">
        <v>35429795.140000001</v>
      </c>
    </row>
    <row r="100" spans="1:11" x14ac:dyDescent="0.25">
      <c r="A100" s="49"/>
      <c r="B100" s="34"/>
      <c r="C100" s="28" t="s">
        <v>138</v>
      </c>
      <c r="D100" s="29" t="s">
        <v>136</v>
      </c>
      <c r="E100" s="30">
        <v>35117499</v>
      </c>
      <c r="F100" s="30">
        <v>-3461968.08</v>
      </c>
      <c r="G100" s="30">
        <v>0</v>
      </c>
      <c r="H100" s="30">
        <v>0</v>
      </c>
      <c r="I100" s="30">
        <v>0</v>
      </c>
      <c r="J100" s="30">
        <v>-2840000</v>
      </c>
      <c r="K100" s="30">
        <v>28815530.920000002</v>
      </c>
    </row>
    <row r="101" spans="1:11" x14ac:dyDescent="0.25">
      <c r="A101" s="49"/>
      <c r="B101" s="34"/>
      <c r="C101" s="28" t="s">
        <v>139</v>
      </c>
      <c r="D101" s="29" t="s">
        <v>140</v>
      </c>
      <c r="E101" s="30">
        <v>863363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863363</v>
      </c>
    </row>
    <row r="102" spans="1:11" ht="30" x14ac:dyDescent="0.25">
      <c r="A102" s="49"/>
      <c r="B102" s="34"/>
      <c r="C102" s="28" t="s">
        <v>141</v>
      </c>
      <c r="D102" s="29" t="s">
        <v>142</v>
      </c>
      <c r="E102" s="30">
        <v>5092320</v>
      </c>
      <c r="F102" s="30">
        <v>0</v>
      </c>
      <c r="G102" s="30">
        <v>0</v>
      </c>
      <c r="H102" s="30">
        <v>0</v>
      </c>
      <c r="I102" s="30">
        <v>0</v>
      </c>
      <c r="J102" s="30">
        <v>-5092320</v>
      </c>
      <c r="K102" s="30">
        <v>0</v>
      </c>
    </row>
    <row r="103" spans="1:11" x14ac:dyDescent="0.25">
      <c r="A103" s="49"/>
      <c r="B103" s="34"/>
      <c r="C103" s="28" t="s">
        <v>141</v>
      </c>
      <c r="D103" s="29" t="s">
        <v>143</v>
      </c>
      <c r="E103" s="30">
        <v>863363</v>
      </c>
      <c r="F103" s="30">
        <v>0</v>
      </c>
      <c r="G103" s="30">
        <v>0</v>
      </c>
      <c r="H103" s="30">
        <v>0</v>
      </c>
      <c r="I103" s="30">
        <v>17000000</v>
      </c>
      <c r="J103" s="30">
        <v>0</v>
      </c>
      <c r="K103" s="30">
        <v>17863363</v>
      </c>
    </row>
    <row r="104" spans="1:11" x14ac:dyDescent="0.25">
      <c r="A104" s="49"/>
      <c r="B104" s="34"/>
      <c r="C104" s="28" t="s">
        <v>144</v>
      </c>
      <c r="D104" s="29" t="s">
        <v>145</v>
      </c>
      <c r="E104" s="30">
        <v>54681635</v>
      </c>
      <c r="F104" s="30">
        <v>0</v>
      </c>
      <c r="G104" s="30">
        <v>28410369.149999999</v>
      </c>
      <c r="H104" s="30">
        <v>0</v>
      </c>
      <c r="I104" s="30">
        <v>24900000</v>
      </c>
      <c r="J104" s="30">
        <v>-5660213.6500000004</v>
      </c>
      <c r="K104" s="30">
        <v>102331790.5</v>
      </c>
    </row>
    <row r="105" spans="1:11" x14ac:dyDescent="0.25">
      <c r="A105" s="49"/>
      <c r="B105" s="34"/>
      <c r="C105" s="28" t="s">
        <v>144</v>
      </c>
      <c r="D105" s="29" t="s">
        <v>125</v>
      </c>
      <c r="E105" s="30">
        <v>16750520</v>
      </c>
      <c r="F105" s="30">
        <v>0</v>
      </c>
      <c r="G105" s="30">
        <v>0</v>
      </c>
      <c r="H105" s="30">
        <v>0</v>
      </c>
      <c r="I105" s="30">
        <v>0</v>
      </c>
      <c r="J105" s="30">
        <v>-8930520</v>
      </c>
      <c r="K105" s="30">
        <v>7820000</v>
      </c>
    </row>
    <row r="106" spans="1:11" x14ac:dyDescent="0.25">
      <c r="A106" s="49"/>
      <c r="B106" s="34"/>
      <c r="C106" s="28" t="s">
        <v>144</v>
      </c>
      <c r="D106" s="29" t="s">
        <v>146</v>
      </c>
      <c r="E106" s="30">
        <v>8000000</v>
      </c>
      <c r="F106" s="30">
        <v>0</v>
      </c>
      <c r="G106" s="30">
        <v>0</v>
      </c>
      <c r="H106" s="30">
        <v>0</v>
      </c>
      <c r="I106" s="30">
        <v>-5010880</v>
      </c>
      <c r="J106" s="30">
        <v>0</v>
      </c>
      <c r="K106" s="30">
        <v>2989120</v>
      </c>
    </row>
    <row r="107" spans="1:11" x14ac:dyDescent="0.25">
      <c r="A107" s="49"/>
      <c r="B107" s="34"/>
      <c r="C107" s="28" t="s">
        <v>147</v>
      </c>
      <c r="D107" s="29" t="s">
        <v>148</v>
      </c>
      <c r="E107" s="30">
        <v>2817150</v>
      </c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2817150</v>
      </c>
    </row>
    <row r="108" spans="1:11" x14ac:dyDescent="0.25">
      <c r="A108" s="49"/>
      <c r="B108" s="34"/>
      <c r="C108" s="28" t="s">
        <v>149</v>
      </c>
      <c r="D108" s="29" t="s">
        <v>150</v>
      </c>
      <c r="E108" s="30">
        <v>0</v>
      </c>
      <c r="F108" s="30">
        <v>0</v>
      </c>
      <c r="G108" s="30">
        <v>0</v>
      </c>
      <c r="H108" s="30">
        <v>0</v>
      </c>
      <c r="I108" s="30">
        <v>31977910</v>
      </c>
      <c r="J108" s="30">
        <v>900000</v>
      </c>
      <c r="K108" s="30">
        <v>32877910</v>
      </c>
    </row>
    <row r="109" spans="1:11" x14ac:dyDescent="0.25">
      <c r="A109" s="49"/>
      <c r="B109" s="34"/>
      <c r="C109" s="28" t="s">
        <v>151</v>
      </c>
      <c r="D109" s="29" t="s">
        <v>125</v>
      </c>
      <c r="E109" s="30">
        <v>258283752</v>
      </c>
      <c r="F109" s="30">
        <v>-27000000</v>
      </c>
      <c r="G109" s="30">
        <v>0</v>
      </c>
      <c r="H109" s="30">
        <v>0</v>
      </c>
      <c r="I109" s="30">
        <v>-112566313.2</v>
      </c>
      <c r="J109" s="30">
        <v>-41978000</v>
      </c>
      <c r="K109" s="30">
        <v>76739438.800000012</v>
      </c>
    </row>
    <row r="110" spans="1:11" ht="30" x14ac:dyDescent="0.25">
      <c r="A110" s="49"/>
      <c r="B110" s="34"/>
      <c r="C110" s="28" t="s">
        <v>151</v>
      </c>
      <c r="D110" s="29" t="s">
        <v>152</v>
      </c>
      <c r="E110" s="30">
        <v>60000000</v>
      </c>
      <c r="F110" s="30">
        <v>2261000</v>
      </c>
      <c r="G110" s="30">
        <v>0</v>
      </c>
      <c r="H110" s="30">
        <v>0</v>
      </c>
      <c r="I110" s="30">
        <v>-37339310</v>
      </c>
      <c r="J110" s="30">
        <v>0</v>
      </c>
      <c r="K110" s="30">
        <v>24921690</v>
      </c>
    </row>
    <row r="111" spans="1:11" x14ac:dyDescent="0.25">
      <c r="A111" s="49"/>
      <c r="B111" s="34"/>
      <c r="C111" s="28" t="s">
        <v>153</v>
      </c>
      <c r="D111" s="29" t="s">
        <v>125</v>
      </c>
      <c r="E111" s="30">
        <v>7375251</v>
      </c>
      <c r="F111" s="30">
        <v>0</v>
      </c>
      <c r="G111" s="30">
        <v>0</v>
      </c>
      <c r="H111" s="30">
        <v>0</v>
      </c>
      <c r="I111" s="30">
        <v>0</v>
      </c>
      <c r="J111" s="30">
        <v>-4715000</v>
      </c>
      <c r="K111" s="30">
        <v>2660251</v>
      </c>
    </row>
    <row r="112" spans="1:11" x14ac:dyDescent="0.25">
      <c r="A112" s="49"/>
      <c r="B112" s="34"/>
      <c r="C112" s="28" t="s">
        <v>153</v>
      </c>
      <c r="D112" s="29" t="s">
        <v>154</v>
      </c>
      <c r="E112" s="30">
        <v>5000000</v>
      </c>
      <c r="F112" s="30">
        <v>339900</v>
      </c>
      <c r="G112" s="30">
        <v>0</v>
      </c>
      <c r="H112" s="30">
        <v>0</v>
      </c>
      <c r="I112" s="30">
        <v>-2530700</v>
      </c>
      <c r="J112" s="30">
        <v>904100</v>
      </c>
      <c r="K112" s="30">
        <v>3713300</v>
      </c>
    </row>
    <row r="113" spans="1:11" x14ac:dyDescent="0.25">
      <c r="A113" s="49"/>
      <c r="B113" s="34"/>
      <c r="C113" s="28" t="s">
        <v>155</v>
      </c>
      <c r="D113" s="29" t="s">
        <v>156</v>
      </c>
      <c r="E113" s="30">
        <v>252787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252787</v>
      </c>
    </row>
    <row r="114" spans="1:11" x14ac:dyDescent="0.25">
      <c r="A114" s="49"/>
      <c r="B114" s="34"/>
      <c r="C114" s="28" t="s">
        <v>155</v>
      </c>
      <c r="D114" s="29" t="s">
        <v>157</v>
      </c>
      <c r="E114" s="30">
        <v>252787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252787</v>
      </c>
    </row>
    <row r="115" spans="1:11" x14ac:dyDescent="0.25">
      <c r="A115" s="49"/>
      <c r="B115" s="34"/>
      <c r="C115" s="28" t="s">
        <v>155</v>
      </c>
      <c r="D115" s="29" t="s">
        <v>158</v>
      </c>
      <c r="E115" s="30">
        <v>123064400</v>
      </c>
      <c r="F115" s="30">
        <v>0</v>
      </c>
      <c r="G115" s="30">
        <v>0</v>
      </c>
      <c r="H115" s="30">
        <v>0</v>
      </c>
      <c r="I115" s="30">
        <v>116000000</v>
      </c>
      <c r="J115" s="30">
        <v>0</v>
      </c>
      <c r="K115" s="30">
        <v>239064400</v>
      </c>
    </row>
    <row r="116" spans="1:11" x14ac:dyDescent="0.25">
      <c r="A116" s="49"/>
      <c r="B116" s="34"/>
      <c r="C116" s="28" t="s">
        <v>159</v>
      </c>
      <c r="D116" s="29" t="s">
        <v>160</v>
      </c>
      <c r="E116" s="30">
        <v>410256443</v>
      </c>
      <c r="F116" s="30">
        <v>0</v>
      </c>
      <c r="G116" s="30">
        <v>0</v>
      </c>
      <c r="H116" s="30">
        <v>0</v>
      </c>
      <c r="I116" s="30">
        <v>-116900000</v>
      </c>
      <c r="J116" s="30">
        <v>-3871524.5999999996</v>
      </c>
      <c r="K116" s="30">
        <v>289484918.39999998</v>
      </c>
    </row>
    <row r="117" spans="1:11" x14ac:dyDescent="0.25">
      <c r="A117" s="49"/>
      <c r="B117" s="34"/>
      <c r="C117" s="28" t="s">
        <v>161</v>
      </c>
      <c r="D117" s="29" t="s">
        <v>162</v>
      </c>
      <c r="E117" s="30">
        <v>2845619917</v>
      </c>
      <c r="F117" s="30">
        <v>0</v>
      </c>
      <c r="G117" s="30">
        <v>10355998.800000001</v>
      </c>
      <c r="H117" s="30">
        <v>0</v>
      </c>
      <c r="I117" s="30">
        <v>-9933686.8000000007</v>
      </c>
      <c r="J117" s="30">
        <v>-13.63</v>
      </c>
      <c r="K117" s="30">
        <v>2846042215.3699999</v>
      </c>
    </row>
    <row r="118" spans="1:11" x14ac:dyDescent="0.25">
      <c r="A118" s="49"/>
      <c r="B118" s="34"/>
      <c r="C118" s="28" t="s">
        <v>163</v>
      </c>
      <c r="D118" s="29" t="s">
        <v>164</v>
      </c>
      <c r="E118" s="30">
        <v>1720397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1720397</v>
      </c>
    </row>
    <row r="119" spans="1:11" x14ac:dyDescent="0.25">
      <c r="A119" s="49"/>
      <c r="B119" s="34"/>
      <c r="C119" s="28" t="s">
        <v>41</v>
      </c>
      <c r="D119" s="29" t="s">
        <v>165</v>
      </c>
      <c r="E119" s="30">
        <v>252787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252787</v>
      </c>
    </row>
    <row r="120" spans="1:11" x14ac:dyDescent="0.25">
      <c r="A120" s="49"/>
      <c r="B120" s="34"/>
      <c r="C120" s="28" t="s">
        <v>86</v>
      </c>
      <c r="D120" s="29" t="s">
        <v>166</v>
      </c>
      <c r="E120" s="30">
        <v>340793597</v>
      </c>
      <c r="F120" s="30">
        <v>0</v>
      </c>
      <c r="G120" s="30">
        <v>-6410369.1500000004</v>
      </c>
      <c r="H120" s="30">
        <v>0</v>
      </c>
      <c r="I120" s="30">
        <v>70000000</v>
      </c>
      <c r="J120" s="30">
        <v>-17063578.41</v>
      </c>
      <c r="K120" s="30">
        <v>387319649.44</v>
      </c>
    </row>
    <row r="121" spans="1:11" x14ac:dyDescent="0.25">
      <c r="A121" s="49"/>
      <c r="B121" s="34"/>
      <c r="C121" s="28" t="s">
        <v>167</v>
      </c>
      <c r="D121" s="29" t="s">
        <v>168</v>
      </c>
      <c r="E121" s="30">
        <v>45866138</v>
      </c>
      <c r="F121" s="30">
        <v>0</v>
      </c>
      <c r="G121" s="30">
        <v>-22000000</v>
      </c>
      <c r="H121" s="30">
        <v>0</v>
      </c>
      <c r="I121" s="30">
        <v>2500000</v>
      </c>
      <c r="J121" s="30">
        <v>-1682000</v>
      </c>
      <c r="K121" s="30">
        <v>24684138</v>
      </c>
    </row>
    <row r="122" spans="1:11" x14ac:dyDescent="0.25">
      <c r="A122" s="49"/>
      <c r="B122" s="34"/>
      <c r="C122" s="28" t="s">
        <v>167</v>
      </c>
      <c r="D122" s="29" t="s">
        <v>169</v>
      </c>
      <c r="E122" s="30">
        <v>5665000</v>
      </c>
      <c r="F122" s="30">
        <v>0</v>
      </c>
      <c r="G122" s="30">
        <v>0</v>
      </c>
      <c r="H122" s="30">
        <v>0</v>
      </c>
      <c r="I122" s="30">
        <v>0</v>
      </c>
      <c r="J122" s="30">
        <v>-5665000</v>
      </c>
      <c r="K122" s="30">
        <v>0</v>
      </c>
    </row>
    <row r="123" spans="1:11" x14ac:dyDescent="0.25">
      <c r="A123" s="49"/>
      <c r="B123" s="34"/>
      <c r="C123" s="28" t="s">
        <v>167</v>
      </c>
      <c r="D123" s="29" t="s">
        <v>170</v>
      </c>
      <c r="E123" s="30">
        <v>95993758</v>
      </c>
      <c r="F123" s="30">
        <v>0</v>
      </c>
      <c r="G123" s="30">
        <v>0</v>
      </c>
      <c r="H123" s="30">
        <v>0</v>
      </c>
      <c r="I123" s="30">
        <v>0</v>
      </c>
      <c r="J123" s="30">
        <v>-15000000</v>
      </c>
      <c r="K123" s="30">
        <v>80993758</v>
      </c>
    </row>
    <row r="124" spans="1:11" x14ac:dyDescent="0.25">
      <c r="A124" s="49"/>
      <c r="B124" s="34"/>
      <c r="C124" s="28" t="s">
        <v>171</v>
      </c>
      <c r="D124" s="29" t="s">
        <v>172</v>
      </c>
      <c r="E124" s="30">
        <v>871288</v>
      </c>
      <c r="F124" s="30">
        <v>0</v>
      </c>
      <c r="G124" s="30">
        <v>236000</v>
      </c>
      <c r="H124" s="30">
        <v>0</v>
      </c>
      <c r="I124" s="30">
        <v>148000</v>
      </c>
      <c r="J124" s="30">
        <v>127000</v>
      </c>
      <c r="K124" s="30">
        <v>1382288</v>
      </c>
    </row>
    <row r="125" spans="1:11" x14ac:dyDescent="0.25">
      <c r="A125" s="49"/>
      <c r="B125" s="34"/>
      <c r="C125" s="28" t="s">
        <v>109</v>
      </c>
      <c r="D125" s="29" t="s">
        <v>173</v>
      </c>
      <c r="E125" s="30">
        <v>559650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559650</v>
      </c>
    </row>
    <row r="126" spans="1:11" x14ac:dyDescent="0.25">
      <c r="A126" s="49"/>
      <c r="B126" s="34"/>
      <c r="C126" s="28" t="s">
        <v>109</v>
      </c>
      <c r="D126" s="29" t="s">
        <v>174</v>
      </c>
      <c r="E126" s="30">
        <v>14852600</v>
      </c>
      <c r="F126" s="30">
        <v>0</v>
      </c>
      <c r="G126" s="30">
        <v>0</v>
      </c>
      <c r="H126" s="30">
        <v>0</v>
      </c>
      <c r="I126" s="30">
        <v>16000000</v>
      </c>
      <c r="J126" s="30">
        <v>0</v>
      </c>
      <c r="K126" s="30">
        <v>30852600</v>
      </c>
    </row>
    <row r="127" spans="1:11" x14ac:dyDescent="0.25">
      <c r="A127" s="49"/>
      <c r="B127" s="34"/>
      <c r="C127" s="28" t="s">
        <v>175</v>
      </c>
      <c r="D127" s="29" t="s">
        <v>176</v>
      </c>
      <c r="E127" s="30">
        <v>2817150</v>
      </c>
      <c r="F127" s="30">
        <v>979939</v>
      </c>
      <c r="G127" s="30">
        <v>1061601</v>
      </c>
      <c r="H127" s="30">
        <v>0</v>
      </c>
      <c r="I127" s="30">
        <v>1507637</v>
      </c>
      <c r="J127" s="30">
        <v>3744023</v>
      </c>
      <c r="K127" s="30">
        <v>10110350</v>
      </c>
    </row>
    <row r="128" spans="1:11" x14ac:dyDescent="0.25">
      <c r="A128" s="49"/>
      <c r="B128" s="34"/>
      <c r="C128" s="28" t="s">
        <v>18</v>
      </c>
      <c r="D128" s="29" t="s">
        <v>177</v>
      </c>
      <c r="E128" s="30">
        <v>95481000</v>
      </c>
      <c r="F128" s="30">
        <v>0</v>
      </c>
      <c r="G128" s="30">
        <v>0</v>
      </c>
      <c r="H128" s="30">
        <v>0</v>
      </c>
      <c r="I128" s="30">
        <v>5092320</v>
      </c>
      <c r="J128" s="30">
        <v>-344887</v>
      </c>
      <c r="K128" s="30">
        <v>100228433</v>
      </c>
    </row>
    <row r="129" spans="1:11" x14ac:dyDescent="0.25">
      <c r="A129" s="49"/>
      <c r="B129" s="34"/>
      <c r="C129" s="28" t="s">
        <v>18</v>
      </c>
      <c r="D129" s="29" t="s">
        <v>118</v>
      </c>
      <c r="E129" s="30">
        <v>51771920</v>
      </c>
      <c r="F129" s="30">
        <v>0</v>
      </c>
      <c r="G129" s="30">
        <v>0</v>
      </c>
      <c r="H129" s="30">
        <v>0</v>
      </c>
      <c r="I129" s="30">
        <v>33135760</v>
      </c>
      <c r="J129" s="30">
        <v>126000000</v>
      </c>
      <c r="K129" s="30">
        <v>210907680</v>
      </c>
    </row>
    <row r="130" spans="1:11" x14ac:dyDescent="0.25">
      <c r="A130" s="49"/>
      <c r="B130" s="34"/>
      <c r="C130" s="28" t="s">
        <v>18</v>
      </c>
      <c r="D130" s="29" t="s">
        <v>178</v>
      </c>
      <c r="E130" s="30">
        <v>90000000</v>
      </c>
      <c r="F130" s="30">
        <v>0</v>
      </c>
      <c r="G130" s="30">
        <v>0</v>
      </c>
      <c r="H130" s="30">
        <v>0</v>
      </c>
      <c r="I130" s="30">
        <v>-38000000</v>
      </c>
      <c r="J130" s="30">
        <v>0</v>
      </c>
      <c r="K130" s="30">
        <v>52000000</v>
      </c>
    </row>
    <row r="131" spans="1:11" x14ac:dyDescent="0.25">
      <c r="A131" s="49"/>
      <c r="B131" s="34"/>
      <c r="C131" s="28" t="s">
        <v>18</v>
      </c>
      <c r="D131" s="29" t="s">
        <v>179</v>
      </c>
      <c r="E131" s="30">
        <v>1852990040</v>
      </c>
      <c r="F131" s="30">
        <v>0</v>
      </c>
      <c r="G131" s="30">
        <v>-524000000</v>
      </c>
      <c r="H131" s="30">
        <v>0</v>
      </c>
      <c r="I131" s="30">
        <v>-38582332.340000004</v>
      </c>
      <c r="J131" s="30">
        <v>-485480917.55000001</v>
      </c>
      <c r="K131" s="30">
        <v>804926790.11000013</v>
      </c>
    </row>
    <row r="132" spans="1:11" x14ac:dyDescent="0.25">
      <c r="A132" s="49"/>
      <c r="B132" s="34"/>
      <c r="C132" s="28" t="s">
        <v>18</v>
      </c>
      <c r="D132" s="29" t="s">
        <v>180</v>
      </c>
      <c r="E132" s="30">
        <v>60857550</v>
      </c>
      <c r="F132" s="30">
        <v>0</v>
      </c>
      <c r="G132" s="30">
        <v>0</v>
      </c>
      <c r="H132" s="30">
        <v>0</v>
      </c>
      <c r="I132" s="30">
        <v>12342450</v>
      </c>
      <c r="J132" s="30">
        <v>-27481914</v>
      </c>
      <c r="K132" s="30">
        <v>45718086</v>
      </c>
    </row>
    <row r="133" spans="1:11" x14ac:dyDescent="0.25">
      <c r="A133" s="49"/>
      <c r="B133" s="34"/>
      <c r="C133" s="28" t="s">
        <v>18</v>
      </c>
      <c r="D133" s="29" t="s">
        <v>160</v>
      </c>
      <c r="E133" s="30">
        <v>13395375</v>
      </c>
      <c r="F133" s="30">
        <v>0</v>
      </c>
      <c r="G133" s="30">
        <v>0</v>
      </c>
      <c r="H133" s="30">
        <v>0</v>
      </c>
      <c r="I133" s="30">
        <v>0</v>
      </c>
      <c r="J133" s="30">
        <v>0</v>
      </c>
      <c r="K133" s="30">
        <v>13395375</v>
      </c>
    </row>
    <row r="134" spans="1:11" ht="30" customHeight="1" x14ac:dyDescent="0.25">
      <c r="A134" s="49"/>
      <c r="B134" s="34"/>
      <c r="C134" s="28" t="s">
        <v>18</v>
      </c>
      <c r="D134" s="29" t="s">
        <v>181</v>
      </c>
      <c r="E134" s="30">
        <v>967951484</v>
      </c>
      <c r="F134" s="30">
        <v>0</v>
      </c>
      <c r="G134" s="30">
        <v>24000000</v>
      </c>
      <c r="H134" s="30">
        <v>0</v>
      </c>
      <c r="I134" s="30">
        <v>-10883727.699999999</v>
      </c>
      <c r="J134" s="30">
        <v>-13234242.25</v>
      </c>
      <c r="K134" s="30">
        <v>967833514.04999995</v>
      </c>
    </row>
    <row r="135" spans="1:11" x14ac:dyDescent="0.25">
      <c r="A135" s="49"/>
      <c r="B135" s="34"/>
      <c r="C135" s="28" t="s">
        <v>18</v>
      </c>
      <c r="D135" s="29" t="s">
        <v>182</v>
      </c>
      <c r="E135" s="30">
        <v>727319091</v>
      </c>
      <c r="F135" s="30">
        <v>0</v>
      </c>
      <c r="G135" s="30">
        <v>0</v>
      </c>
      <c r="H135" s="30">
        <v>0</v>
      </c>
      <c r="I135" s="30">
        <v>8000000</v>
      </c>
      <c r="J135" s="30">
        <v>-8000000</v>
      </c>
      <c r="K135" s="30">
        <v>727319091</v>
      </c>
    </row>
    <row r="136" spans="1:11" x14ac:dyDescent="0.25">
      <c r="A136" s="49"/>
      <c r="B136" s="34"/>
      <c r="C136" s="28" t="s">
        <v>183</v>
      </c>
      <c r="D136" s="29" t="s">
        <v>184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16615068</v>
      </c>
      <c r="K136" s="30">
        <v>16615068</v>
      </c>
    </row>
    <row r="137" spans="1:11" x14ac:dyDescent="0.25">
      <c r="A137" s="49"/>
      <c r="B137" s="34"/>
      <c r="C137" s="28" t="s">
        <v>185</v>
      </c>
      <c r="D137" s="29" t="s">
        <v>186</v>
      </c>
      <c r="E137" s="30">
        <v>2000000</v>
      </c>
      <c r="F137" s="30">
        <v>0</v>
      </c>
      <c r="G137" s="30">
        <v>-1000000</v>
      </c>
      <c r="H137" s="30">
        <v>0</v>
      </c>
      <c r="I137" s="30">
        <v>0</v>
      </c>
      <c r="J137" s="30">
        <v>-115068</v>
      </c>
      <c r="K137" s="30">
        <v>884932</v>
      </c>
    </row>
    <row r="138" spans="1:11" x14ac:dyDescent="0.25">
      <c r="A138" s="26"/>
      <c r="B138" s="27" t="s">
        <v>187</v>
      </c>
      <c r="C138" s="28" t="s">
        <v>18</v>
      </c>
      <c r="D138" s="29" t="s">
        <v>188</v>
      </c>
      <c r="E138" s="30">
        <v>0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</row>
    <row r="139" spans="1:11" x14ac:dyDescent="0.25">
      <c r="A139" s="48"/>
      <c r="B139" s="32"/>
      <c r="C139" s="28" t="s">
        <v>18</v>
      </c>
      <c r="D139" s="29" t="s">
        <v>189</v>
      </c>
      <c r="E139" s="30">
        <v>220002610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220002610</v>
      </c>
    </row>
    <row r="140" spans="1:11" x14ac:dyDescent="0.25">
      <c r="A140" s="49"/>
      <c r="B140" s="34"/>
      <c r="C140" s="28" t="s">
        <v>18</v>
      </c>
      <c r="D140" s="29" t="s">
        <v>190</v>
      </c>
      <c r="E140" s="30">
        <v>91579396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91579396</v>
      </c>
    </row>
    <row r="141" spans="1:11" ht="30" x14ac:dyDescent="0.25">
      <c r="A141" s="50"/>
      <c r="B141" s="36"/>
      <c r="C141" s="28" t="s">
        <v>18</v>
      </c>
      <c r="D141" s="29" t="s">
        <v>191</v>
      </c>
      <c r="E141" s="30">
        <v>0</v>
      </c>
      <c r="F141" s="30">
        <v>0</v>
      </c>
      <c r="G141" s="30">
        <v>0</v>
      </c>
      <c r="H141" s="30">
        <v>0</v>
      </c>
      <c r="I141" s="30">
        <v>190000000</v>
      </c>
      <c r="J141" s="30">
        <v>-190000000</v>
      </c>
      <c r="K141" s="30">
        <v>0</v>
      </c>
    </row>
    <row r="142" spans="1:11" ht="30" x14ac:dyDescent="0.25">
      <c r="A142" s="26" t="s">
        <v>192</v>
      </c>
      <c r="B142" s="27" t="s">
        <v>193</v>
      </c>
      <c r="C142" s="28" t="s">
        <v>194</v>
      </c>
      <c r="D142" s="29" t="s">
        <v>195</v>
      </c>
      <c r="E142" s="30">
        <v>3979056</v>
      </c>
      <c r="F142" s="30">
        <v>0</v>
      </c>
      <c r="G142" s="30">
        <v>0</v>
      </c>
      <c r="H142" s="30">
        <v>0</v>
      </c>
      <c r="I142" s="30">
        <v>0</v>
      </c>
      <c r="J142" s="30">
        <v>-3979056</v>
      </c>
      <c r="K142" s="30">
        <v>0</v>
      </c>
    </row>
    <row r="143" spans="1:11" ht="30" x14ac:dyDescent="0.25">
      <c r="A143" s="48"/>
      <c r="B143" s="32"/>
      <c r="C143" s="28" t="s">
        <v>196</v>
      </c>
      <c r="D143" s="29" t="s">
        <v>195</v>
      </c>
      <c r="E143" s="30">
        <v>13277809</v>
      </c>
      <c r="F143" s="30">
        <v>0</v>
      </c>
      <c r="G143" s="30">
        <v>0</v>
      </c>
      <c r="H143" s="30">
        <v>0</v>
      </c>
      <c r="I143" s="30">
        <v>0</v>
      </c>
      <c r="J143" s="30">
        <v>-13277809</v>
      </c>
      <c r="K143" s="30">
        <v>0</v>
      </c>
    </row>
    <row r="144" spans="1:11" x14ac:dyDescent="0.25">
      <c r="A144" s="49"/>
      <c r="B144" s="34"/>
      <c r="C144" s="28" t="s">
        <v>196</v>
      </c>
      <c r="D144" s="29" t="s">
        <v>197</v>
      </c>
      <c r="E144" s="30">
        <v>89258340</v>
      </c>
      <c r="F144" s="30">
        <v>0</v>
      </c>
      <c r="G144" s="30">
        <v>0</v>
      </c>
      <c r="H144" s="30">
        <v>0</v>
      </c>
      <c r="I144" s="30">
        <v>0</v>
      </c>
      <c r="J144" s="30">
        <v>-40364900</v>
      </c>
      <c r="K144" s="30">
        <v>48893440</v>
      </c>
    </row>
    <row r="145" spans="1:11" ht="30" x14ac:dyDescent="0.25">
      <c r="A145" s="49"/>
      <c r="B145" s="34"/>
      <c r="C145" s="28" t="s">
        <v>127</v>
      </c>
      <c r="D145" s="29" t="s">
        <v>195</v>
      </c>
      <c r="E145" s="30">
        <v>13420067</v>
      </c>
      <c r="F145" s="30">
        <v>0</v>
      </c>
      <c r="G145" s="30">
        <v>0</v>
      </c>
      <c r="H145" s="30">
        <v>0</v>
      </c>
      <c r="I145" s="30">
        <v>0</v>
      </c>
      <c r="J145" s="30">
        <v>-13420067</v>
      </c>
      <c r="K145" s="30">
        <v>0</v>
      </c>
    </row>
    <row r="146" spans="1:11" ht="30" x14ac:dyDescent="0.25">
      <c r="A146" s="49"/>
      <c r="B146" s="34"/>
      <c r="C146" s="28" t="s">
        <v>198</v>
      </c>
      <c r="D146" s="29" t="s">
        <v>195</v>
      </c>
      <c r="E146" s="30">
        <v>32960000</v>
      </c>
      <c r="F146" s="30">
        <v>0</v>
      </c>
      <c r="G146" s="30">
        <v>0</v>
      </c>
      <c r="H146" s="30">
        <v>0</v>
      </c>
      <c r="I146" s="30">
        <v>0</v>
      </c>
      <c r="J146" s="30">
        <v>-32960000</v>
      </c>
      <c r="K146" s="30">
        <v>0</v>
      </c>
    </row>
    <row r="147" spans="1:11" x14ac:dyDescent="0.25">
      <c r="A147" s="49"/>
      <c r="B147" s="34"/>
      <c r="C147" s="28" t="s">
        <v>147</v>
      </c>
      <c r="D147" s="29" t="s">
        <v>199</v>
      </c>
      <c r="E147" s="30">
        <v>82743780</v>
      </c>
      <c r="F147" s="30">
        <v>0</v>
      </c>
      <c r="G147" s="30">
        <v>0</v>
      </c>
      <c r="H147" s="30">
        <v>0</v>
      </c>
      <c r="I147" s="30">
        <v>0</v>
      </c>
      <c r="J147" s="30">
        <v>-70000000</v>
      </c>
      <c r="K147" s="30">
        <v>12743780</v>
      </c>
    </row>
    <row r="148" spans="1:11" x14ac:dyDescent="0.25">
      <c r="A148" s="49"/>
      <c r="B148" s="34"/>
      <c r="C148" s="28" t="s">
        <v>147</v>
      </c>
      <c r="D148" s="29" t="s">
        <v>200</v>
      </c>
      <c r="E148" s="30">
        <v>685817741</v>
      </c>
      <c r="F148" s="30">
        <v>0</v>
      </c>
      <c r="G148" s="30">
        <v>0</v>
      </c>
      <c r="H148" s="30">
        <v>0</v>
      </c>
      <c r="I148" s="30">
        <v>0</v>
      </c>
      <c r="J148" s="30">
        <v>-180000005</v>
      </c>
      <c r="K148" s="30">
        <v>505817736</v>
      </c>
    </row>
    <row r="149" spans="1:11" x14ac:dyDescent="0.25">
      <c r="A149" s="49"/>
      <c r="B149" s="34"/>
      <c r="C149" s="28" t="s">
        <v>147</v>
      </c>
      <c r="D149" s="29" t="s">
        <v>201</v>
      </c>
      <c r="E149" s="30">
        <v>41936683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41936683</v>
      </c>
    </row>
    <row r="150" spans="1:11" x14ac:dyDescent="0.25">
      <c r="A150" s="49"/>
      <c r="B150" s="34"/>
      <c r="C150" s="28" t="s">
        <v>149</v>
      </c>
      <c r="D150" s="29" t="s">
        <v>201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10000000</v>
      </c>
      <c r="K150" s="30">
        <v>10000000</v>
      </c>
    </row>
    <row r="151" spans="1:11" x14ac:dyDescent="0.25">
      <c r="A151" s="49"/>
      <c r="B151" s="34"/>
      <c r="C151" s="28" t="s">
        <v>155</v>
      </c>
      <c r="D151" s="29" t="s">
        <v>202</v>
      </c>
      <c r="E151" s="30">
        <v>25000000</v>
      </c>
      <c r="F151" s="30">
        <v>0</v>
      </c>
      <c r="G151" s="30">
        <v>0</v>
      </c>
      <c r="H151" s="30">
        <v>0</v>
      </c>
      <c r="I151" s="30">
        <v>0</v>
      </c>
      <c r="J151" s="30">
        <v>12500000</v>
      </c>
      <c r="K151" s="30">
        <v>37500000</v>
      </c>
    </row>
    <row r="152" spans="1:11" ht="30" x14ac:dyDescent="0.25">
      <c r="A152" s="49"/>
      <c r="B152" s="34"/>
      <c r="C152" s="28" t="s">
        <v>55</v>
      </c>
      <c r="D152" s="29" t="s">
        <v>203</v>
      </c>
      <c r="E152" s="30">
        <v>75563757</v>
      </c>
      <c r="F152" s="30">
        <v>0</v>
      </c>
      <c r="G152" s="30">
        <v>-75563757</v>
      </c>
      <c r="H152" s="30">
        <v>0</v>
      </c>
      <c r="I152" s="30">
        <v>0</v>
      </c>
      <c r="J152" s="30">
        <v>0</v>
      </c>
      <c r="K152" s="30">
        <v>0</v>
      </c>
    </row>
    <row r="153" spans="1:11" x14ac:dyDescent="0.25">
      <c r="A153" s="49"/>
      <c r="B153" s="34"/>
      <c r="C153" s="28" t="s">
        <v>55</v>
      </c>
      <c r="D153" s="29" t="s">
        <v>204</v>
      </c>
      <c r="E153" s="30">
        <v>95230907</v>
      </c>
      <c r="F153" s="30">
        <v>0</v>
      </c>
      <c r="G153" s="30">
        <v>0</v>
      </c>
      <c r="H153" s="30">
        <v>0</v>
      </c>
      <c r="I153" s="30">
        <v>0</v>
      </c>
      <c r="J153" s="30">
        <v>-919</v>
      </c>
      <c r="K153" s="30">
        <v>95229988</v>
      </c>
    </row>
    <row r="154" spans="1:11" x14ac:dyDescent="0.25">
      <c r="A154" s="49"/>
      <c r="B154" s="34"/>
      <c r="C154" s="28" t="s">
        <v>55</v>
      </c>
      <c r="D154" s="29" t="s">
        <v>205</v>
      </c>
      <c r="E154" s="30">
        <v>311470500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311470500</v>
      </c>
    </row>
    <row r="155" spans="1:11" x14ac:dyDescent="0.25">
      <c r="A155" s="49"/>
      <c r="B155" s="34"/>
      <c r="C155" s="28" t="s">
        <v>55</v>
      </c>
      <c r="D155" s="29" t="s">
        <v>206</v>
      </c>
      <c r="E155" s="30">
        <v>18579032</v>
      </c>
      <c r="F155" s="30">
        <v>0</v>
      </c>
      <c r="G155" s="30">
        <v>0</v>
      </c>
      <c r="H155" s="30">
        <v>0</v>
      </c>
      <c r="I155" s="30">
        <v>0</v>
      </c>
      <c r="J155" s="30">
        <v>-18579032</v>
      </c>
      <c r="K155" s="30">
        <v>0</v>
      </c>
    </row>
    <row r="156" spans="1:11" x14ac:dyDescent="0.25">
      <c r="A156" s="49"/>
      <c r="B156" s="34"/>
      <c r="C156" s="28" t="s">
        <v>41</v>
      </c>
      <c r="D156" s="29" t="s">
        <v>202</v>
      </c>
      <c r="E156" s="30">
        <v>25000000</v>
      </c>
      <c r="F156" s="30">
        <v>0</v>
      </c>
      <c r="G156" s="30">
        <v>0</v>
      </c>
      <c r="H156" s="30">
        <v>0</v>
      </c>
      <c r="I156" s="30">
        <v>0</v>
      </c>
      <c r="J156" s="30">
        <v>12500000</v>
      </c>
      <c r="K156" s="30">
        <v>37500000</v>
      </c>
    </row>
    <row r="157" spans="1:11" x14ac:dyDescent="0.25">
      <c r="A157" s="49"/>
      <c r="B157" s="34"/>
      <c r="C157" s="28" t="s">
        <v>41</v>
      </c>
      <c r="D157" s="29" t="s">
        <v>207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</row>
    <row r="158" spans="1:11" x14ac:dyDescent="0.25">
      <c r="A158" s="49"/>
      <c r="B158" s="34"/>
      <c r="C158" s="28" t="s">
        <v>86</v>
      </c>
      <c r="D158" s="29" t="s">
        <v>208</v>
      </c>
      <c r="E158" s="30">
        <v>0</v>
      </c>
      <c r="F158" s="30">
        <v>1160000</v>
      </c>
      <c r="G158" s="30">
        <v>0</v>
      </c>
      <c r="H158" s="30">
        <v>0</v>
      </c>
      <c r="I158" s="30">
        <v>0</v>
      </c>
      <c r="J158" s="30">
        <v>0</v>
      </c>
      <c r="K158" s="30">
        <v>1160000</v>
      </c>
    </row>
    <row r="159" spans="1:11" x14ac:dyDescent="0.25">
      <c r="A159" s="49"/>
      <c r="B159" s="34"/>
      <c r="C159" s="28" t="s">
        <v>86</v>
      </c>
      <c r="D159" s="29" t="s">
        <v>209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v>500000000</v>
      </c>
      <c r="K159" s="30">
        <v>500000000</v>
      </c>
    </row>
    <row r="160" spans="1:11" x14ac:dyDescent="0.25">
      <c r="A160" s="49"/>
      <c r="B160" s="34"/>
      <c r="C160" s="28" t="s">
        <v>210</v>
      </c>
      <c r="D160" s="29" t="s">
        <v>211</v>
      </c>
      <c r="E160" s="30">
        <v>186679844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186679844</v>
      </c>
    </row>
    <row r="161" spans="1:11" x14ac:dyDescent="0.25">
      <c r="A161" s="49"/>
      <c r="B161" s="34"/>
      <c r="C161" s="28" t="s">
        <v>210</v>
      </c>
      <c r="D161" s="29" t="s">
        <v>212</v>
      </c>
      <c r="E161" s="30">
        <v>50000000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50000000</v>
      </c>
    </row>
    <row r="162" spans="1:11" ht="30" x14ac:dyDescent="0.25">
      <c r="A162" s="49"/>
      <c r="B162" s="34"/>
      <c r="C162" s="28" t="s">
        <v>171</v>
      </c>
      <c r="D162" s="29" t="s">
        <v>213</v>
      </c>
      <c r="E162" s="30">
        <v>73542000</v>
      </c>
      <c r="F162" s="30">
        <v>0</v>
      </c>
      <c r="G162" s="30">
        <v>0</v>
      </c>
      <c r="H162" s="30">
        <v>0</v>
      </c>
      <c r="I162" s="30">
        <v>0</v>
      </c>
      <c r="J162" s="30">
        <v>-23576</v>
      </c>
      <c r="K162" s="30">
        <v>73518424</v>
      </c>
    </row>
    <row r="163" spans="1:11" x14ac:dyDescent="0.25">
      <c r="A163" s="49"/>
      <c r="B163" s="34"/>
      <c r="C163" s="28" t="s">
        <v>214</v>
      </c>
      <c r="D163" s="29" t="s">
        <v>215</v>
      </c>
      <c r="E163" s="30">
        <v>27318175</v>
      </c>
      <c r="F163" s="30">
        <v>0</v>
      </c>
      <c r="G163" s="30">
        <v>-27318175</v>
      </c>
      <c r="H163" s="30">
        <v>0</v>
      </c>
      <c r="I163" s="30">
        <v>0</v>
      </c>
      <c r="J163" s="30">
        <v>0</v>
      </c>
      <c r="K163" s="30">
        <v>0</v>
      </c>
    </row>
    <row r="164" spans="1:11" ht="45.75" customHeight="1" x14ac:dyDescent="0.25">
      <c r="A164" s="49"/>
      <c r="B164" s="34"/>
      <c r="C164" s="28" t="s">
        <v>214</v>
      </c>
      <c r="D164" s="29" t="s">
        <v>216</v>
      </c>
      <c r="E164" s="30">
        <v>155163988</v>
      </c>
      <c r="F164" s="30">
        <v>0</v>
      </c>
      <c r="G164" s="30">
        <v>102881932</v>
      </c>
      <c r="H164" s="30">
        <v>0</v>
      </c>
      <c r="I164" s="30">
        <v>0</v>
      </c>
      <c r="J164" s="30">
        <v>0</v>
      </c>
      <c r="K164" s="30">
        <v>258045920</v>
      </c>
    </row>
    <row r="165" spans="1:11" x14ac:dyDescent="0.25">
      <c r="A165" s="49"/>
      <c r="B165" s="34"/>
      <c r="C165" s="28" t="s">
        <v>175</v>
      </c>
      <c r="D165" s="29" t="s">
        <v>217</v>
      </c>
      <c r="E165" s="30">
        <v>6223581</v>
      </c>
      <c r="F165" s="30">
        <v>0</v>
      </c>
      <c r="G165" s="30">
        <v>0</v>
      </c>
      <c r="H165" s="30">
        <v>0</v>
      </c>
      <c r="I165" s="30">
        <v>0</v>
      </c>
      <c r="J165" s="30">
        <v>7000000</v>
      </c>
      <c r="K165" s="30">
        <v>13223581</v>
      </c>
    </row>
    <row r="166" spans="1:11" x14ac:dyDescent="0.25">
      <c r="A166" s="49"/>
      <c r="B166" s="34"/>
      <c r="C166" s="28" t="s">
        <v>175</v>
      </c>
      <c r="D166" s="29" t="s">
        <v>201</v>
      </c>
      <c r="E166" s="30">
        <v>202016261</v>
      </c>
      <c r="F166" s="30">
        <v>-1160000</v>
      </c>
      <c r="G166" s="30">
        <v>0</v>
      </c>
      <c r="H166" s="30">
        <v>0</v>
      </c>
      <c r="I166" s="30">
        <v>0</v>
      </c>
      <c r="J166" s="30">
        <v>-48840000</v>
      </c>
      <c r="K166" s="30">
        <v>152016261</v>
      </c>
    </row>
    <row r="167" spans="1:11" x14ac:dyDescent="0.25">
      <c r="A167" s="49"/>
      <c r="B167" s="34"/>
      <c r="C167" s="28" t="s">
        <v>18</v>
      </c>
      <c r="D167" s="29" t="s">
        <v>218</v>
      </c>
      <c r="E167" s="30">
        <v>428529540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428529540</v>
      </c>
    </row>
    <row r="168" spans="1:11" x14ac:dyDescent="0.25">
      <c r="A168" s="49"/>
      <c r="B168" s="34"/>
      <c r="C168" s="28" t="s">
        <v>18</v>
      </c>
      <c r="D168" s="29" t="s">
        <v>219</v>
      </c>
      <c r="E168" s="30">
        <v>654447235</v>
      </c>
      <c r="F168" s="30">
        <v>0</v>
      </c>
      <c r="G168" s="30">
        <v>0</v>
      </c>
      <c r="H168" s="30">
        <v>0</v>
      </c>
      <c r="I168" s="30">
        <v>200000000</v>
      </c>
      <c r="J168" s="30">
        <v>200000000</v>
      </c>
      <c r="K168" s="30">
        <v>1054447235</v>
      </c>
    </row>
    <row r="169" spans="1:11" x14ac:dyDescent="0.25">
      <c r="A169" s="53"/>
      <c r="B169" s="52"/>
      <c r="C169" s="28" t="s">
        <v>18</v>
      </c>
      <c r="D169" s="29" t="s">
        <v>201</v>
      </c>
      <c r="E169" s="30">
        <v>200000000</v>
      </c>
      <c r="F169" s="30">
        <v>0</v>
      </c>
      <c r="G169" s="30">
        <v>200000000</v>
      </c>
      <c r="H169" s="30">
        <v>0</v>
      </c>
      <c r="I169" s="30">
        <v>80000000</v>
      </c>
      <c r="J169" s="30">
        <v>130000000</v>
      </c>
      <c r="K169" s="30">
        <v>610000000</v>
      </c>
    </row>
    <row r="170" spans="1:11" ht="60" x14ac:dyDescent="0.25">
      <c r="A170" s="26" t="s">
        <v>220</v>
      </c>
      <c r="B170" s="27" t="s">
        <v>221</v>
      </c>
      <c r="C170" s="28" t="s">
        <v>18</v>
      </c>
      <c r="D170" s="29" t="s">
        <v>222</v>
      </c>
      <c r="E170" s="30">
        <v>43615922</v>
      </c>
      <c r="F170" s="30">
        <v>0</v>
      </c>
      <c r="G170" s="30">
        <v>8268153.7000000002</v>
      </c>
      <c r="H170" s="30">
        <v>0</v>
      </c>
      <c r="I170" s="30">
        <v>-0.7</v>
      </c>
      <c r="J170" s="30">
        <v>0</v>
      </c>
      <c r="K170" s="30">
        <v>51884075</v>
      </c>
    </row>
    <row r="171" spans="1:11" ht="30" x14ac:dyDescent="0.25">
      <c r="A171" s="48"/>
      <c r="B171" s="32"/>
      <c r="C171" s="28" t="s">
        <v>18</v>
      </c>
      <c r="D171" s="29" t="s">
        <v>223</v>
      </c>
      <c r="E171" s="30">
        <v>7034767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  <c r="K171" s="30">
        <v>7034767</v>
      </c>
    </row>
    <row r="172" spans="1:11" ht="30" x14ac:dyDescent="0.25">
      <c r="A172" s="49"/>
      <c r="B172" s="34"/>
      <c r="C172" s="28" t="s">
        <v>18</v>
      </c>
      <c r="D172" s="29" t="s">
        <v>224</v>
      </c>
      <c r="E172" s="30">
        <v>2719219</v>
      </c>
      <c r="F172" s="30">
        <v>0</v>
      </c>
      <c r="G172" s="30">
        <v>0</v>
      </c>
      <c r="H172" s="30">
        <v>0</v>
      </c>
      <c r="I172" s="30">
        <v>0</v>
      </c>
      <c r="J172" s="30">
        <v>0</v>
      </c>
      <c r="K172" s="30">
        <v>2719219</v>
      </c>
    </row>
    <row r="173" spans="1:11" ht="30" x14ac:dyDescent="0.25">
      <c r="A173" s="49"/>
      <c r="B173" s="34"/>
      <c r="C173" s="28" t="s">
        <v>18</v>
      </c>
      <c r="D173" s="29" t="s">
        <v>225</v>
      </c>
      <c r="E173" s="30">
        <v>169207204</v>
      </c>
      <c r="F173" s="30">
        <v>0</v>
      </c>
      <c r="G173" s="30">
        <v>-4359762.5999999996</v>
      </c>
      <c r="H173" s="30">
        <v>0</v>
      </c>
      <c r="I173" s="30">
        <v>0</v>
      </c>
      <c r="J173" s="30">
        <v>0</v>
      </c>
      <c r="K173" s="30">
        <v>164847441.40000001</v>
      </c>
    </row>
    <row r="174" spans="1:11" x14ac:dyDescent="0.25">
      <c r="A174" s="50"/>
      <c r="B174" s="36"/>
      <c r="C174" s="28" t="s">
        <v>18</v>
      </c>
      <c r="D174" s="29" t="s">
        <v>226</v>
      </c>
      <c r="E174" s="30">
        <v>20747591</v>
      </c>
      <c r="F174" s="30">
        <v>0</v>
      </c>
      <c r="G174" s="30">
        <v>0</v>
      </c>
      <c r="H174" s="30">
        <v>0</v>
      </c>
      <c r="I174" s="30">
        <v>0</v>
      </c>
      <c r="J174" s="30">
        <v>1800000</v>
      </c>
      <c r="K174" s="30">
        <v>22547591</v>
      </c>
    </row>
    <row r="175" spans="1:11" x14ac:dyDescent="0.25">
      <c r="A175" s="26" t="s">
        <v>227</v>
      </c>
      <c r="B175" s="27" t="s">
        <v>228</v>
      </c>
      <c r="C175" s="28" t="s">
        <v>229</v>
      </c>
      <c r="D175" s="29" t="s">
        <v>230</v>
      </c>
      <c r="E175" s="30">
        <v>28054000000</v>
      </c>
      <c r="F175" s="30">
        <v>0</v>
      </c>
      <c r="G175" s="30">
        <v>0</v>
      </c>
      <c r="H175" s="30">
        <v>0</v>
      </c>
      <c r="I175" s="30">
        <v>0</v>
      </c>
      <c r="J175" s="30">
        <v>-550000000</v>
      </c>
      <c r="K175" s="30">
        <v>27504000000</v>
      </c>
    </row>
    <row r="176" spans="1:11" x14ac:dyDescent="0.25">
      <c r="A176" s="48"/>
      <c r="B176" s="32"/>
      <c r="C176" s="28" t="s">
        <v>231</v>
      </c>
      <c r="D176" s="29" t="s">
        <v>230</v>
      </c>
      <c r="E176" s="30">
        <v>10213000000</v>
      </c>
      <c r="F176" s="30">
        <v>0</v>
      </c>
      <c r="G176" s="30">
        <v>0</v>
      </c>
      <c r="H176" s="30">
        <v>0</v>
      </c>
      <c r="I176" s="30">
        <v>0</v>
      </c>
      <c r="J176" s="30">
        <v>-300000000</v>
      </c>
      <c r="K176" s="30">
        <v>9913000000</v>
      </c>
    </row>
    <row r="177" spans="1:11" x14ac:dyDescent="0.25">
      <c r="A177" s="49"/>
      <c r="B177" s="34"/>
      <c r="C177" s="28" t="s">
        <v>232</v>
      </c>
      <c r="D177" s="29" t="s">
        <v>230</v>
      </c>
      <c r="E177" s="30">
        <v>2757000000</v>
      </c>
      <c r="F177" s="30">
        <v>0</v>
      </c>
      <c r="G177" s="30">
        <v>0</v>
      </c>
      <c r="H177" s="30">
        <v>0</v>
      </c>
      <c r="I177" s="30">
        <v>0</v>
      </c>
      <c r="J177" s="30">
        <v>850000000</v>
      </c>
      <c r="K177" s="30">
        <v>3607000000</v>
      </c>
    </row>
    <row r="178" spans="1:11" x14ac:dyDescent="0.25">
      <c r="A178" s="49"/>
      <c r="B178" s="34"/>
      <c r="C178" s="28" t="s">
        <v>233</v>
      </c>
      <c r="D178" s="29" t="s">
        <v>234</v>
      </c>
      <c r="E178" s="30">
        <v>75000000</v>
      </c>
      <c r="F178" s="30">
        <v>0</v>
      </c>
      <c r="G178" s="30">
        <v>0</v>
      </c>
      <c r="H178" s="30">
        <v>0</v>
      </c>
      <c r="I178" s="30">
        <v>0</v>
      </c>
      <c r="J178" s="30">
        <v>-30000000</v>
      </c>
      <c r="K178" s="30">
        <v>45000000</v>
      </c>
    </row>
    <row r="179" spans="1:11" x14ac:dyDescent="0.25">
      <c r="A179" s="54"/>
      <c r="B179" s="55"/>
      <c r="C179" s="56" t="s">
        <v>235</v>
      </c>
      <c r="D179" s="57" t="s">
        <v>234</v>
      </c>
      <c r="E179" s="58">
        <v>75000000</v>
      </c>
      <c r="F179" s="58">
        <v>0</v>
      </c>
      <c r="G179" s="58">
        <v>0</v>
      </c>
      <c r="H179" s="58">
        <v>0</v>
      </c>
      <c r="I179" s="58">
        <v>0</v>
      </c>
      <c r="J179" s="58">
        <v>30000000</v>
      </c>
      <c r="K179" s="58">
        <v>105000000</v>
      </c>
    </row>
    <row r="180" spans="1:11" ht="15.75" thickBot="1" x14ac:dyDescent="0.3">
      <c r="D180" s="59" t="s">
        <v>236</v>
      </c>
      <c r="E180" s="60"/>
      <c r="F180" s="61"/>
      <c r="G180" s="61"/>
      <c r="H180" s="61"/>
      <c r="I180" s="61"/>
      <c r="J180" s="61"/>
      <c r="K180" s="62">
        <f>+K8+K31+K55</f>
        <v>265733291696</v>
      </c>
    </row>
    <row r="181" spans="1:11" x14ac:dyDescent="0.25">
      <c r="B181" s="63"/>
      <c r="C181" s="64"/>
      <c r="D181" s="15"/>
      <c r="E181" s="65"/>
      <c r="F181" s="65"/>
      <c r="G181" s="65"/>
      <c r="H181" s="65"/>
      <c r="I181" s="65"/>
      <c r="J181" s="65"/>
      <c r="K181" s="65"/>
    </row>
    <row r="182" spans="1:11" x14ac:dyDescent="0.25">
      <c r="A182" s="66"/>
      <c r="C182" s="64"/>
      <c r="D182" s="15"/>
      <c r="E182" s="65"/>
      <c r="F182" s="65"/>
      <c r="G182" s="65"/>
      <c r="H182" s="65"/>
      <c r="I182" s="65"/>
      <c r="J182" s="65"/>
      <c r="K182" s="65"/>
    </row>
    <row r="183" spans="1:11" x14ac:dyDescent="0.25">
      <c r="B183" s="63"/>
      <c r="C183" s="64"/>
      <c r="D183" s="15"/>
      <c r="E183" s="65"/>
      <c r="F183" s="65"/>
      <c r="G183" s="65"/>
      <c r="H183" s="65"/>
      <c r="I183" s="65"/>
      <c r="J183" s="65"/>
      <c r="K183" s="65"/>
    </row>
    <row r="184" spans="1:11" x14ac:dyDescent="0.25">
      <c r="B184" s="63"/>
      <c r="C184" s="64"/>
      <c r="D184" s="15"/>
      <c r="E184" s="65"/>
      <c r="F184" s="65"/>
      <c r="G184" s="65"/>
      <c r="H184" s="65"/>
      <c r="I184" s="65"/>
      <c r="J184" s="65"/>
      <c r="K184" s="65"/>
    </row>
    <row r="185" spans="1:11" x14ac:dyDescent="0.25">
      <c r="B185" s="63"/>
      <c r="C185" s="64"/>
      <c r="D185" s="15"/>
      <c r="E185" s="65"/>
      <c r="F185" s="65"/>
      <c r="G185" s="65"/>
      <c r="H185" s="65"/>
      <c r="I185" s="65"/>
      <c r="J185" s="65"/>
      <c r="K185" s="65"/>
    </row>
    <row r="186" spans="1:11" x14ac:dyDescent="0.25">
      <c r="B186" s="63"/>
      <c r="C186" s="64"/>
      <c r="D186" s="15"/>
      <c r="E186" s="65"/>
      <c r="F186" s="65"/>
      <c r="G186" s="65"/>
      <c r="H186" s="65"/>
      <c r="I186" s="65"/>
      <c r="J186" s="65"/>
      <c r="K186" s="65"/>
    </row>
    <row r="187" spans="1:11" x14ac:dyDescent="0.25">
      <c r="B187" s="63"/>
      <c r="C187" s="64"/>
      <c r="D187" s="15"/>
      <c r="E187" s="65"/>
      <c r="F187" s="65"/>
      <c r="G187" s="65"/>
      <c r="H187" s="65"/>
      <c r="I187" s="65"/>
      <c r="J187" s="65"/>
      <c r="K187" s="65"/>
    </row>
    <row r="188" spans="1:11" x14ac:dyDescent="0.25">
      <c r="B188" s="63"/>
      <c r="C188" s="64"/>
      <c r="D188" s="15"/>
      <c r="E188" s="65"/>
      <c r="F188" s="65"/>
      <c r="G188" s="65"/>
      <c r="H188" s="65"/>
      <c r="I188" s="65"/>
      <c r="J188" s="65"/>
      <c r="K188" s="65"/>
    </row>
    <row r="189" spans="1:11" ht="20.25" x14ac:dyDescent="0.25">
      <c r="A189" s="67" t="s">
        <v>237</v>
      </c>
      <c r="B189" s="63"/>
      <c r="C189" s="64"/>
      <c r="D189" s="15"/>
      <c r="E189" s="65"/>
      <c r="F189" s="65"/>
      <c r="G189" s="65"/>
      <c r="H189" s="65"/>
      <c r="I189" s="65"/>
      <c r="J189" s="65"/>
      <c r="K189" s="65"/>
    </row>
    <row r="190" spans="1:11" ht="20.25" x14ac:dyDescent="0.25">
      <c r="A190" s="68" t="s">
        <v>238</v>
      </c>
      <c r="B190" s="63"/>
      <c r="C190" s="64"/>
      <c r="D190" s="15"/>
      <c r="E190" s="65"/>
      <c r="F190" s="65"/>
      <c r="G190" s="65"/>
      <c r="H190" s="65"/>
      <c r="I190" s="65"/>
      <c r="J190" s="65"/>
      <c r="K190" s="65"/>
    </row>
    <row r="191" spans="1:11" ht="20.25" x14ac:dyDescent="0.25">
      <c r="A191" s="68"/>
      <c r="B191" s="63"/>
      <c r="C191" s="64"/>
      <c r="D191" s="15"/>
      <c r="E191" s="65"/>
      <c r="F191" s="65"/>
      <c r="G191" s="65"/>
      <c r="H191" s="65"/>
      <c r="I191" s="65"/>
      <c r="J191" s="65"/>
      <c r="K191" s="65"/>
    </row>
    <row r="192" spans="1:11" ht="20.25" x14ac:dyDescent="0.25">
      <c r="A192" s="68"/>
      <c r="B192" s="63"/>
      <c r="C192" s="64"/>
      <c r="D192" s="15"/>
      <c r="E192" s="65"/>
      <c r="F192" s="65"/>
      <c r="G192" s="65"/>
      <c r="H192" s="65"/>
      <c r="I192" s="65"/>
      <c r="J192" s="65"/>
      <c r="K192" s="65"/>
    </row>
    <row r="193" spans="1:11" x14ac:dyDescent="0.25">
      <c r="A193" s="69" t="s">
        <v>239</v>
      </c>
      <c r="B193" s="63"/>
      <c r="C193" s="64"/>
      <c r="D193" s="15"/>
      <c r="E193" s="65"/>
      <c r="F193" s="65"/>
      <c r="G193" s="65"/>
      <c r="H193" s="65"/>
      <c r="I193" s="65"/>
      <c r="J193" s="65"/>
      <c r="K193" s="65"/>
    </row>
    <row r="194" spans="1:11" x14ac:dyDescent="0.25">
      <c r="A194" s="69" t="s">
        <v>240</v>
      </c>
      <c r="B194" s="63"/>
      <c r="C194" s="64"/>
      <c r="D194" s="15"/>
      <c r="E194" s="65"/>
      <c r="F194" s="65"/>
      <c r="G194" s="65"/>
      <c r="H194" s="65"/>
      <c r="I194" s="65"/>
      <c r="J194" s="65"/>
      <c r="K194" s="65"/>
    </row>
    <row r="195" spans="1:11" x14ac:dyDescent="0.25">
      <c r="A195" s="69" t="s">
        <v>241</v>
      </c>
      <c r="K195" s="70"/>
    </row>
    <row r="196" spans="1:11" x14ac:dyDescent="0.25">
      <c r="K196" s="2"/>
    </row>
    <row r="198" spans="1:11" x14ac:dyDescent="0.25">
      <c r="K198" s="17">
        <f>K180-'[1]Presupuesto 2023'!BB248</f>
        <v>0</v>
      </c>
    </row>
  </sheetData>
  <mergeCells count="4">
    <mergeCell ref="A1:K1"/>
    <mergeCell ref="A2:K2"/>
    <mergeCell ref="A4:K4"/>
    <mergeCell ref="D180:E180"/>
  </mergeCells>
  <printOptions horizontalCentered="1"/>
  <pageMargins left="0.70866141732283472" right="0.70866141732283472" top="0.74803149606299213" bottom="0.78740157480314965" header="0.31496062992125984" footer="0.31496062992125984"/>
  <pageSetup scale="25" fitToHeight="2" orientation="portrait" horizontalDpi="4294967294" verticalDpi="4294967294" r:id="rId1"/>
  <rowBreaks count="1" manualBreakCount="1">
    <brk id="90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3CFCSSYJ6V66-39-268</_dlc_DocId>
    <_dlc_DocIdUrl xmlns="6e2a57a2-9d48-4009-82e5-3fe89fb6c543">
      <Url>https://www.reincorporacion.gov.co/es/agencia/_layouts/15/DocIdRedir.aspx?ID=3CFCSSYJ6V66-39-268</Url>
      <Description>3CFCSSYJ6V66-39-268</Description>
    </_dlc_DocIdUrl>
  </documentManagement>
</p:properties>
</file>

<file path=customXml/itemProps1.xml><?xml version="1.0" encoding="utf-8"?>
<ds:datastoreItem xmlns:ds="http://schemas.openxmlformats.org/officeDocument/2006/customXml" ds:itemID="{6EAEFEB0-3878-4C6C-A960-AD76CF059A37}"/>
</file>

<file path=customXml/itemProps2.xml><?xml version="1.0" encoding="utf-8"?>
<ds:datastoreItem xmlns:ds="http://schemas.openxmlformats.org/officeDocument/2006/customXml" ds:itemID="{9B3AFE7F-4037-4011-84CB-56401309B523}"/>
</file>

<file path=customXml/itemProps3.xml><?xml version="1.0" encoding="utf-8"?>
<ds:datastoreItem xmlns:ds="http://schemas.openxmlformats.org/officeDocument/2006/customXml" ds:itemID="{F4BB98EB-7581-4284-84FD-C5BB326FA55C}"/>
</file>

<file path=customXml/itemProps4.xml><?xml version="1.0" encoding="utf-8"?>
<ds:datastoreItem xmlns:ds="http://schemas.openxmlformats.org/officeDocument/2006/customXml" ds:itemID="{2C5DA4C0-24EB-481F-A39A-3625EEEF30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Desagregado 2023</dc:title>
  <dc:creator>Nancy Stella Guerra Soler</dc:creator>
  <cp:lastModifiedBy>Nancy Stella Guerra Soler</cp:lastModifiedBy>
  <dcterms:created xsi:type="dcterms:W3CDTF">2024-01-26T19:01:06Z</dcterms:created>
  <dcterms:modified xsi:type="dcterms:W3CDTF">2024-01-26T19:09:24Z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31cb6a06-9bb3-49a5-8c7c-11bb54e5af4d</vt:lpwstr>
  </property>
</Properties>
</file>