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3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NANCY  GUERRA\PRESUPUESTOS\SIGER\2024\"/>
    </mc:Choice>
  </mc:AlternateContent>
  <xr:revisionPtr revIDLastSave="0" documentId="8_{8CBF93A4-18F2-45D8-B66B-721A685651DF}" xr6:coauthVersionLast="47" xr6:coauthVersionMax="47" xr10:uidLastSave="{00000000-0000-0000-0000-000000000000}"/>
  <bookViews>
    <workbookView xWindow="-120" yWindow="-120" windowWidth="29040" windowHeight="15840" xr2:uid="{AE12490A-5C12-4C1B-A07F-90C885B5FA5D}"/>
  </bookViews>
  <sheets>
    <sheet name="Diciembr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d">#N/A</definedName>
    <definedName name="\e">#N/A</definedName>
    <definedName name="\f">#N/A</definedName>
    <definedName name="\g">#N/A</definedName>
    <definedName name="\h">#N/A</definedName>
    <definedName name="\i">#N/A</definedName>
    <definedName name="\j">#N/A</definedName>
    <definedName name="\k">#N/A</definedName>
    <definedName name="\p">[1]HOLANDA!$DY$7997</definedName>
    <definedName name="__123Graph_ACOSVSPRE" localSheetId="0" hidden="1">#REF!</definedName>
    <definedName name="__123Graph_ACOSVSPRE" hidden="1">#REF!</definedName>
    <definedName name="__123Graph_AEXISPRE" localSheetId="0" hidden="1">#REF!</definedName>
    <definedName name="__123Graph_AEXISPRE" hidden="1">#REF!</definedName>
    <definedName name="__123Graph_APREPVBLA" localSheetId="0" hidden="1">#REF!</definedName>
    <definedName name="__123Graph_APREPVBLA" hidden="1">#REF!</definedName>
    <definedName name="__123Graph_BCOSVSPRE" localSheetId="0" hidden="1">#REF!</definedName>
    <definedName name="__123Graph_BCOSVSPRE" hidden="1">#REF!</definedName>
    <definedName name="__123Graph_BEXISPRE" localSheetId="0" hidden="1">#REF!</definedName>
    <definedName name="__123Graph_BEXISPRE" hidden="1">#REF!</definedName>
    <definedName name="__123Graph_BPREPVBLA" localSheetId="0" hidden="1">#REF!</definedName>
    <definedName name="__123Graph_BPREPVBLA" hidden="1">#REF!</definedName>
    <definedName name="__123Graph_XCOSVSPRE" localSheetId="0" hidden="1">#REF!</definedName>
    <definedName name="__123Graph_XCOSVSPRE" hidden="1">#REF!</definedName>
    <definedName name="__123Graph_XEXISPRE" localSheetId="0" hidden="1">#REF!</definedName>
    <definedName name="__123Graph_XEXISPRE" hidden="1">#REF!</definedName>
    <definedName name="__123Graph_XPREPVBLA" localSheetId="0" hidden="1">#REF!</definedName>
    <definedName name="__123Graph_XPREPVBLA" hidden="1">#REF!</definedName>
    <definedName name="__sel10">'[3]EVALUACIÓN ECONÓMICA'!#REF!</definedName>
    <definedName name="__sel11">'[3]EVALUACIÓN ECONÓMICA'!#REF!</definedName>
    <definedName name="__sel12">'[3]EVALUACIÓN ECONÓMICA'!#REF!</definedName>
    <definedName name="__sel13">'[3]EVALUACIÓN FINANCIERA'!#REF!</definedName>
    <definedName name="__sel14">'[3]EVALUACIÓN FINANCIERA'!#REF!</definedName>
    <definedName name="__sel15">'[3]EVALUACIÓN FINANCIERA'!#REF!</definedName>
    <definedName name="__sel16">'[3]EVALUACIÓN FINANCIERA'!#REF!</definedName>
    <definedName name="__sel17">'[3]EVALUACIÓN FINANCIERA'!#REF!</definedName>
    <definedName name="__sel7">'[3]EVALUACIÓN FINANCIERA'!#REF!</definedName>
    <definedName name="__sel8">'[3]EVALUACIÓN FINANCIERA'!#REF!</definedName>
    <definedName name="__tot2">'[3]EVALUACIÓN FINANCIERA'!#REF!</definedName>
    <definedName name="__tot3">'[3]EVALUACIÓN FINANCIERA'!#REF!</definedName>
    <definedName name="_C">#REF!</definedName>
    <definedName name="_CP2">[4]DatoE!$M$13</definedName>
    <definedName name="_Fill" localSheetId="0" hidden="1">#REF!</definedName>
    <definedName name="_Fill" hidden="1">#REF!</definedName>
    <definedName name="_xlnm._FilterDatabase" localSheetId="0" hidden="1">Diciembre!$A$8:$L$177</definedName>
    <definedName name="_Ind1">#REF!</definedName>
    <definedName name="_Ind2">#REF!</definedName>
    <definedName name="_Ind3">#REF!</definedName>
    <definedName name="_Ind4">#REF!</definedName>
    <definedName name="_Ind5">#REF!</definedName>
    <definedName name="_Ind6">#REF!</definedName>
    <definedName name="_Ind7">#REF!</definedName>
    <definedName name="_Ind8">#REF!</definedName>
    <definedName name="_ipc1">#REF!</definedName>
    <definedName name="_ipc2">#REF!</definedName>
    <definedName name="_ipc3">#REF!</definedName>
    <definedName name="_ipc4">#REF!</definedName>
    <definedName name="_ipc5">#REF!</definedName>
    <definedName name="_jor2">[4]DatoE!$E$43</definedName>
    <definedName name="_r2">[4]DatoE!$M$12</definedName>
    <definedName name="_r3">[4]DatoE!$M$12</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el1">#REF!</definedName>
    <definedName name="_sel18">#REF!</definedName>
    <definedName name="_sel2">#REF!</definedName>
    <definedName name="_sel21">'[5]EVALUACIÓN FINANCIERA'!#REF!</definedName>
    <definedName name="_sel22">'[5]EVALUACIÓN ECONÓMICA'!#REF!</definedName>
    <definedName name="_sel3">'[5]EVALUACIÓN FINANCIERA'!#REF!</definedName>
    <definedName name="_sel4">'[5]EVALUACIÓN ECONÓMICA'!#REF!</definedName>
    <definedName name="_sel5">#REF!</definedName>
    <definedName name="_sel6">'[5]EVALUACIÓN FINANCIERA'!#REF!</definedName>
    <definedName name="_sel9">'[5]EVALUACIÓN ECONÓMICA'!#REF!</definedName>
    <definedName name="_TBL3">#REF!</definedName>
    <definedName name="_TRM1010">[6]Base2_Var_Macros!$G$6</definedName>
    <definedName name="_TRM2006">[6]Base2_Var_Macros!$C$6</definedName>
    <definedName name="_TRM2007">[6]Base2_Var_Macros!$D$6</definedName>
    <definedName name="_TRM2008">[6]Base2_Var_Macros!$E$6</definedName>
    <definedName name="_TRM2009">[6]Base2_Var_Macros!$F$6</definedName>
    <definedName name="_vu2">#REF!</definedName>
    <definedName name="a">{"";"diez";"once";"doce";"trece";"catorce";"quince"}&amp;" "</definedName>
    <definedName name="a_1">{"";"diez";"once";"doce";"trece";"catorce";"quince"}&amp;" "</definedName>
    <definedName name="a_1_1">{"";"diez";"once";"doce";"trece";"catorce";"quince"}&amp;" "</definedName>
    <definedName name="A_IMPRESIÓN_IM">#REF!</definedName>
    <definedName name="aa">#REF!</definedName>
    <definedName name="aaa">'[7]Areas,MO, CostProd, Vr.Prod'!$E$46</definedName>
    <definedName name="AB">#REF!</definedName>
    <definedName name="ABOGADOS_1">[8]Listas!$A$3:$A$8</definedName>
    <definedName name="adad">#REF!</definedName>
    <definedName name="adada">#REF!</definedName>
    <definedName name="add">#REF!</definedName>
    <definedName name="ADMINISTRA">#REF!</definedName>
    <definedName name="ADMINSTRA">#REF!</definedName>
    <definedName name="ADMON">#REF!</definedName>
    <definedName name="admons">#REF!</definedName>
    <definedName name="adsasadd">#REF!</definedName>
    <definedName name="aewrw">'[9]Costos Antiguos'!#REF!</definedName>
    <definedName name="alkor">#REF!</definedName>
    <definedName name="alternativa">#REF!</definedName>
    <definedName name="alternativa1">#REF!</definedName>
    <definedName name="alternativa2">#REF!</definedName>
    <definedName name="alternativa3">#REF!</definedName>
    <definedName name="ALTERNATIVAS">#REF!</definedName>
    <definedName name="AlternativaSeleccionada">#REF!</definedName>
    <definedName name="Anori">#REF!</definedName>
    <definedName name="Antioquia">#REF!</definedName>
    <definedName name="AñoBase1">[10]PREPARACION!$G$17</definedName>
    <definedName name="AñoBase2">[10]PREPARACION!$G$17</definedName>
    <definedName name="AñoBase3">[10]PREPARACION!$G$17</definedName>
    <definedName name="Apoyo_Financiero">#REF!</definedName>
    <definedName name="Apoyo_Técnico">#REF!</definedName>
    <definedName name="Arauca">#REF!</definedName>
    <definedName name="Arauquita">#REF!</definedName>
    <definedName name="Area">'[3]DATOS BÁSICOS'!#REF!</definedName>
    <definedName name="_xlnm.Print_Area" localSheetId="0">Diciembre!$B$1:$L$207</definedName>
    <definedName name="AreaMEd">'[11]Datos Base del Proyecto'!$D$7</definedName>
    <definedName name="Areapeq">'[11]Datos Base del Proyecto'!$D$6</definedName>
    <definedName name="AreaSembrada">'[12]DATOS BÁSICOS'!$H$94</definedName>
    <definedName name="ARRIENDO">#REF!</definedName>
    <definedName name="Asem1">'[13]Tabla18.Flujo de Inversiones'!$B$16</definedName>
    <definedName name="ASISTENCIA">#REF!</definedName>
    <definedName name="Award">'[14]Cost. Prod HA.mensual'!#REF!</definedName>
    <definedName name="B">#N/A</definedName>
    <definedName name="B2HAS">[15]Variables!$B$2</definedName>
    <definedName name="Balance_Impr1">#REF!</definedName>
    <definedName name="Balance_Impr2">#REF!</definedName>
    <definedName name="_xlnm.Database">#REF!</definedName>
    <definedName name="bcaeinicial2">'[3]EVALUACIÓN FINANCIERA'!#REF!</definedName>
    <definedName name="bcaeinicial3">'[3]EVALUACIÓN FINANCIERA'!#REF!</definedName>
    <definedName name="bcaminicial2">'[3]EVALUACIÓN FINANCIERA'!#REF!</definedName>
    <definedName name="bcaminicial3">'[3]EVALUACIÓN FINANCIERA'!#REF!</definedName>
    <definedName name="BienesOperacion">'[5]EVALUACIÓN FINANCIERA'!#REF!</definedName>
    <definedName name="BienesProdCP">'[3]DATOS BÁSICOS'!#REF!</definedName>
    <definedName name="BienesProdSP">'[3]DATOS BÁSICOS'!#REF!</definedName>
    <definedName name="BienesProduccion">'[3]EVALUACIÓN FINANCIERA'!#REF!</definedName>
    <definedName name="BolsaMercantil">#REF!</definedName>
    <definedName name="Buenos_Aires">#REF!</definedName>
    <definedName name="C_">#REF!</definedName>
    <definedName name="caep">'[5]EVALUACIÓN FINANCIERA'!#REF!</definedName>
    <definedName name="caep2">'[3]EVALUACIÓN FINANCIERA'!#REF!</definedName>
    <definedName name="caep3">'[3]EVALUACIÓN FINANCIERA'!#REF!</definedName>
    <definedName name="caes">'[5]EVALUACIÓN ECONÓMICA'!#REF!</definedName>
    <definedName name="caes2">'[3]EVALUACIÓN ECONÓMICA'!#REF!</definedName>
    <definedName name="caes3">'[3]EVALUACIÓN ECONÓMICA'!#REF!</definedName>
    <definedName name="caesx">#REF!</definedName>
    <definedName name="Caldono">#REF!</definedName>
    <definedName name="CambioInversion">'[3]EVALUACIÓN FINANCIERA'!#REF!</definedName>
    <definedName name="Caqueta">#REF!</definedName>
    <definedName name="CATATUMBO">#REF!</definedName>
    <definedName name="Cauca">#REF!</definedName>
    <definedName name="CDP_2019">#REF!</definedName>
    <definedName name="celda0">'[3]DATOS BÁSICOS'!#REF!</definedName>
    <definedName name="celda1">#REF!</definedName>
    <definedName name="celda10">'[3]EVALUACIÓN ECONÓMICA'!#REF!</definedName>
    <definedName name="celda10a">'[3]EVALUACIÓN ECONÓMICA'!#REF!</definedName>
    <definedName name="celda10b">'[3]EVALUACIÓN ECONÓMICA'!#REF!</definedName>
    <definedName name="celda10c">'[3]EVALUACIÓN ECONÓMICA'!#REF!</definedName>
    <definedName name="celda10d">'[3]EVALUACIÓN ECONÓMICA'!#REF!</definedName>
    <definedName name="celda10e">'[3]EVALUACIÓN ECONÓMICA'!#REF!</definedName>
    <definedName name="celda10f">'[3]EVALUACIÓN ECONÓMICA'!#REF!</definedName>
    <definedName name="celda10g">'[3]EVALUACIÓN ECONÓMICA'!#REF!</definedName>
    <definedName name="celda10h">'[3]EVALUACIÓN ECONÓMICA'!#REF!</definedName>
    <definedName name="celda10i">'[3]EVALUACIÓN ECONÓMICA'!#REF!</definedName>
    <definedName name="celda10j">'[3]EVALUACIÓN ECONÓMICA'!#REF!</definedName>
    <definedName name="celda11">'[3]EVALUACIÓN ECONÓMICA'!#REF!</definedName>
    <definedName name="celda11a">'[3]EVALUACIÓN ECONÓMICA'!#REF!</definedName>
    <definedName name="celda11b">'[3]EVALUACIÓN ECONÓMICA'!#REF!</definedName>
    <definedName name="celda11c">'[3]EVALUACIÓN ECONÓMICA'!#REF!</definedName>
    <definedName name="celda11d">'[3]EVALUACIÓN ECONÓMICA'!#REF!</definedName>
    <definedName name="celda11e">'[3]EVALUACIÓN ECONÓMICA'!#REF!</definedName>
    <definedName name="celda11f">'[3]EVALUACIÓN ECONÓMICA'!#REF!</definedName>
    <definedName name="celda11g">'[3]EVALUACIÓN ECONÓMICA'!#REF!</definedName>
    <definedName name="celda11h">'[3]EVALUACIÓN ECONÓMICA'!#REF!</definedName>
    <definedName name="celda11i">'[3]EVALUACIÓN ECONÓMICA'!#REF!</definedName>
    <definedName name="celda11j">'[3]EVALUACIÓN ECONÓMICA'!#REF!</definedName>
    <definedName name="celda12">'[3]EVALUACIÓN ECONÓMICA'!#REF!</definedName>
    <definedName name="celda12a">'[3]EVALUACIÓN ECONÓMICA'!#REF!</definedName>
    <definedName name="celda12b">'[3]EVALUACIÓN ECONÓMICA'!#REF!</definedName>
    <definedName name="celda13">'[3]EVALUACIÓN FINANCIERA'!#REF!</definedName>
    <definedName name="celda13a">'[3]EVALUACIÓN FINANCIERA'!#REF!</definedName>
    <definedName name="celda13b">'[3]EVALUACIÓN FINANCIERA'!#REF!</definedName>
    <definedName name="celda14">'[3]EVALUACIÓN FINANCIERA'!#REF!</definedName>
    <definedName name="celda14a">'[3]EVALUACIÓN FINANCIERA'!#REF!</definedName>
    <definedName name="celda14b">'[3]EVALUACIÓN FINANCIERA'!#REF!</definedName>
    <definedName name="celda15">'[3]EVALUACIÓN FINANCIERA'!#REF!</definedName>
    <definedName name="celda15a">'[3]EVALUACIÓN FINANCIERA'!#REF!</definedName>
    <definedName name="celda15b">'[3]EVALUACIÓN FINANCIERA'!#REF!</definedName>
    <definedName name="celda16">'[3]EVALUACIÓN FINANCIERA'!#REF!</definedName>
    <definedName name="celda16a">'[3]EVALUACIÓN FINANCIERA'!#REF!</definedName>
    <definedName name="celda17">'[3]EVALUACIÓN FINANCIERA'!#REF!</definedName>
    <definedName name="celda17a">'[3]EVALUACIÓN FINANCIERA'!#REF!</definedName>
    <definedName name="celda18">#REF!</definedName>
    <definedName name="celda18a">#REF!</definedName>
    <definedName name="celda19">'[3]DATOS BÁSICOS'!#REF!</definedName>
    <definedName name="celda1c">'[3]EVALUACIÓN ECONÓMICA'!#REF!</definedName>
    <definedName name="celda1d">'[3]EVALUACIÓN ECONÓMICA'!#REF!</definedName>
    <definedName name="celda1e">'[3]EVALUACIÓN ECONÓMICA'!#REF!</definedName>
    <definedName name="celda2">#REF!</definedName>
    <definedName name="celda20">#REF!</definedName>
    <definedName name="celda21">'[5]EVALUACIÓN FINANCIERA'!#REF!</definedName>
    <definedName name="celda21a">'[5]EVALUACIÓN FINANCIERA'!#REF!</definedName>
    <definedName name="Celda22">'[5]EVALUACIÓN ECONÓMICA'!#REF!</definedName>
    <definedName name="Celda22a">'[5]EVALUACIÓN ECONÓMICA'!#REF!</definedName>
    <definedName name="celda23">'[3]EVALUACIÓN ECONÓMICA'!#REF!</definedName>
    <definedName name="celda24">'[3]EVALUACIÓN ECONÓMICA'!#REF!</definedName>
    <definedName name="celda25">'[3]EVALUACIÓN ECONÓMICA'!#REF!</definedName>
    <definedName name="celda26">'[3]EVALUACIÓN ECONÓMICA'!#REF!</definedName>
    <definedName name="celda27">'[3]EVALUACIÓN ECONÓMICA'!#REF!</definedName>
    <definedName name="celda28">'[3]EVALUACIÓN ECONÓMICA'!#REF!</definedName>
    <definedName name="celda29">'[3]EVALUACIÓN FINANCIERA'!#REF!</definedName>
    <definedName name="celda3">'[5]EVALUACIÓN FINANCIERA'!#REF!</definedName>
    <definedName name="celda30">'[3]EVALUACIÓN FINANCIERA'!#REF!</definedName>
    <definedName name="celda31">'[3]EVALUACIÓN FINANCIERA'!#REF!</definedName>
    <definedName name="celda32">'[3]EVALUACIÓN FINANCIERA'!#REF!</definedName>
    <definedName name="celda33">'[3]EVALUACIÓN FINANCIERA'!#REF!</definedName>
    <definedName name="celda34">'[3]EVALUACIÓN FINANCIERA'!#REF!</definedName>
    <definedName name="celda35">#REF!</definedName>
    <definedName name="Celda36">#REF!</definedName>
    <definedName name="celda37">#REF!</definedName>
    <definedName name="celda38">#REF!</definedName>
    <definedName name="celda3a">'[5]EVALUACIÓN FINANCIERA'!#REF!</definedName>
    <definedName name="celda4">'[5]EVALUACIÓN ECONÓMICA'!#REF!</definedName>
    <definedName name="celda4a">'[5]EVALUACIÓN ECONÓMICA'!#REF!</definedName>
    <definedName name="celda5">#REF!</definedName>
    <definedName name="celda5a">#REF!</definedName>
    <definedName name="celda6">'[5]EVALUACIÓN FINANCIERA'!#REF!</definedName>
    <definedName name="celda6a">'[5]EVALUACIÓN FINANCIERA'!#REF!</definedName>
    <definedName name="celda6c">'[3]EVALUACIÓN FINANCIERA'!#REF!</definedName>
    <definedName name="celda6d">'[3]EVALUACIÓN FINANCIERA'!#REF!</definedName>
    <definedName name="celda6e">'[3]EVALUACIÓN FINANCIERA'!#REF!</definedName>
    <definedName name="celda6f">'[3]EVALUACIÓN FINANCIERA'!#REF!</definedName>
    <definedName name="celda6g">'[3]EVALUACIÓN FINANCIERA'!#REF!</definedName>
    <definedName name="celda6h">'[3]EVALUACIÓN FINANCIERA'!#REF!</definedName>
    <definedName name="celda7">'[3]EVALUACIÓN FINANCIERA'!#REF!</definedName>
    <definedName name="celda7a">'[3]EVALUACIÓN FINANCIERA'!#REF!</definedName>
    <definedName name="celda7b">'[3]EVALUACIÓN FINANCIERA'!#REF!</definedName>
    <definedName name="celda7c">'[3]EVALUACIÓN FINANCIERA'!#REF!</definedName>
    <definedName name="celda7d">'[3]EVALUACIÓN FINANCIERA'!#REF!</definedName>
    <definedName name="celda7e">'[3]EVALUACIÓN FINANCIERA'!#REF!</definedName>
    <definedName name="celda7f">'[3]EVALUACIÓN FINANCIERA'!#REF!</definedName>
    <definedName name="celda7g">'[3]EVALUACIÓN FINANCIERA'!#REF!</definedName>
    <definedName name="celda7h">'[3]EVALUACIÓN FINANCIERA'!#REF!</definedName>
    <definedName name="celda7i">'[3]EVALUACIÓN FINANCIERA'!#REF!</definedName>
    <definedName name="celda7j">'[3]EVALUACIÓN FINANCIERA'!#REF!</definedName>
    <definedName name="celda8">'[3]EVALUACIÓN FINANCIERA'!#REF!</definedName>
    <definedName name="celda8a">'[3]EVALUACIÓN FINANCIERA'!#REF!</definedName>
    <definedName name="celda8b">'[3]EVALUACIÓN FINANCIERA'!#REF!</definedName>
    <definedName name="celda8c">'[3]EVALUACIÓN FINANCIERA'!#REF!</definedName>
    <definedName name="celda8d">'[3]EVALUACIÓN FINANCIERA'!#REF!</definedName>
    <definedName name="celda8e">'[3]EVALUACIÓN FINANCIERA'!#REF!</definedName>
    <definedName name="celda8f">'[3]EVALUACIÓN FINANCIERA'!#REF!</definedName>
    <definedName name="celda8g">'[3]EVALUACIÓN FINANCIERA'!#REF!</definedName>
    <definedName name="celda8h">'[3]EVALUACIÓN FINANCIERA'!#REF!</definedName>
    <definedName name="celda8i">'[3]EVALUACIÓN FINANCIERA'!#REF!</definedName>
    <definedName name="celda8j">'[3]EVALUACIÓN FINANCIERA'!#REF!</definedName>
    <definedName name="celda9">'[5]EVALUACIÓN ECONÓMICA'!#REF!</definedName>
    <definedName name="celda9a">'[5]EVALUACIÓN ECONÓMICA'!#REF!</definedName>
    <definedName name="celda9c">'[3]EVALUACIÓN ECONÓMICA'!#REF!</definedName>
    <definedName name="celda9d">'[3]EVALUACIÓN ECONÓMICA'!#REF!</definedName>
    <definedName name="celda9e">'[3]EVALUACIÓN ECONÓMICA'!#REF!</definedName>
    <definedName name="celda9f">'[3]EVALUACIÓN ECONÓMICA'!#REF!</definedName>
    <definedName name="celda9g">'[3]EVALUACIÓN ECONÓMICA'!#REF!</definedName>
    <definedName name="celda9h">'[3]EVALUACIÓN ECONÓMICA'!#REF!</definedName>
    <definedName name="celdacontrol">'[3]EVALUACIÓN ECONÓMICA'!#REF!</definedName>
    <definedName name="celdacontrol1">'[5]EVALUACIÓN ECONÓMICA'!#REF!</definedName>
    <definedName name="celdacontrol2">'[3]EVALUACIÓN ECONÓMICA'!#REF!</definedName>
    <definedName name="celdacontrol3">'[3]EVALUACIÓN ECONÓMICA'!#REF!</definedName>
    <definedName name="celdatotal">'[3]EVALUACIÓN ECONÓMICA'!#REF!</definedName>
    <definedName name="celdatotal2">'[3]EVALUACIÓN FINANCIERA'!#REF!</definedName>
    <definedName name="celdatotal3">'[3]EVALUACIÓN FINANCIERA'!#REF!</definedName>
    <definedName name="celdatotal5">'[3]EVALUACIÓN ECONÓMICA'!#REF!</definedName>
    <definedName name="celdatotal6">'[3]EVALUACIÓN ECONÓMICA'!#REF!</definedName>
    <definedName name="celday">'[3]DATOS BÁSICOS'!#REF!</definedName>
    <definedName name="celdaya">'[3]DATOS BÁSICOS'!#REF!</definedName>
    <definedName name="centena">{"";"c";"dosc";"tresc";"cuatroc";"quin";"seisc";"setec";"ochoc";"novec"}&amp;"ient"</definedName>
    <definedName name="centena_1">{"";"c";"dosc";"tresc";"cuatroc";"quin";"seisc";"setec";"ochoc";"novec"}&amp;"ient"</definedName>
    <definedName name="centena_1_1">{"";"c";"dosc";"tresc";"cuatroc";"quin";"seisc";"setec";"ochoc";"novec"}&amp;"ient"</definedName>
    <definedName name="Centenas">{"";"c";"dosc";"tresc";"cuatroc";"quin";"seisc";"setec";"ochoc";"novec"}&amp;"ient"</definedName>
    <definedName name="Centenas_1">{"";"c";"dosc";"tresc";"cuatroc";"quin";"seisc";"setec";"ochoc";"novec"}&amp;"ient"</definedName>
    <definedName name="Centenas_1_1">{"";"c";"dosc";"tresc";"cuatroc";"quin";"seisc";"setec";"ochoc";"novec"}&amp;"ient"</definedName>
    <definedName name="Centenas2">{"";"c";"dosc";"tresc";"cuatroc";"quin";"seisc";"setec";"ochoc";"novec"}&amp;"ient"</definedName>
    <definedName name="Centenas2_1">{"";"c";"dosc";"tresc";"cuatroc";"quin";"seisc";"setec";"ochoc";"novec"}&amp;"ient"</definedName>
    <definedName name="Cesar">#REF!</definedName>
    <definedName name="Choco">#REF!</definedName>
    <definedName name="CODIGOS">#REF!</definedName>
    <definedName name="Comentario">'[3]DATOS BÁSICOS'!#REF!</definedName>
    <definedName name="Comercialización">#REF!</definedName>
    <definedName name="componentes">#REF!</definedName>
    <definedName name="componentes2">#REF!</definedName>
    <definedName name="componentes3">#REF!</definedName>
    <definedName name="COMPRA">#REF!</definedName>
    <definedName name="COMUNICAC">#REF!</definedName>
    <definedName name="CORDILLERA_CENTRAL">#REF!</definedName>
    <definedName name="Cordoba">#REF!</definedName>
    <definedName name="CostoIncremental">'[3]DATOS BÁSICOS'!#REF!</definedName>
    <definedName name="COSTOKILO">#REF!</definedName>
    <definedName name="CostosComercializacion">'[3]EVALUACIÓN FINANCIERA'!#REF!</definedName>
    <definedName name="CostosEstablecimientoEco">'[12]EVALUACIÓN ECONÓMICA'!$M$80</definedName>
    <definedName name="CostosEstablecimientoFin">'[12]EVALUACIÓN FINANCIERA'!$M$93</definedName>
    <definedName name="costosmenesqind_impr3">'[9]Costos Antiguos'!#REF!</definedName>
    <definedName name="CostosMensEsqInd_Impr2">'[9]Costos Antiguos'!#REF!</definedName>
    <definedName name="CostosMes">'[9]Costos Antiguos'!#REF!</definedName>
    <definedName name="CostoSocial">#REF!</definedName>
    <definedName name="CostosProduccion">'[3]EVALUACIÓN FINANCIERA'!#REF!</definedName>
    <definedName name="cppc">'[3]EVALUACIÓN ECONÓMICA'!#REF!</definedName>
    <definedName name="cppc2">'[3]EVALUACIÓN ECONÓMICA'!#REF!</definedName>
    <definedName name="cppc2p">'[3]EVALUACIÓN FINANCIERA'!#REF!</definedName>
    <definedName name="cppc3">'[3]EVALUACIÓN ECONÓMICA'!#REF!</definedName>
    <definedName name="cppc3p">'[3]EVALUACIÓN FINANCIERA'!#REF!</definedName>
    <definedName name="cppcp">'[3]EVALUACIÓN FINANCIERA'!#REF!</definedName>
    <definedName name="Cronograma">'[16]Areas,MO, CostProd, Vr.Prod'!$K$53</definedName>
    <definedName name="CTR">#REF!</definedName>
    <definedName name="cuadro">[1]HOLANDA!$DY$7997</definedName>
    <definedName name="CuadroDeProductos">#REF!</definedName>
    <definedName name="d">#REF!</definedName>
    <definedName name="Dabeiba">#REF!</definedName>
    <definedName name="dad">#REF!</definedName>
    <definedName name="dadad">#REF!</definedName>
    <definedName name="dadd">#REF!</definedName>
    <definedName name="dd">#REF!</definedName>
    <definedName name="ddada">#REF!</definedName>
    <definedName name="ddd">#REF!</definedName>
    <definedName name="Decenas">{"";"";"";"trei";"cuare";"cincue";"sese";"sete";"oche";"nove"}&amp;"nta "</definedName>
    <definedName name="Decenas_1">{"";"";"";"trei";"cuare";"cincue";"sese";"sete";"oche";"nove"}&amp;"nta "</definedName>
    <definedName name="Decenas_1_1">{"";"";"";"trei";"cuare";"cincue";"sese";"sete";"oche";"nove"}&amp;"nta "</definedName>
    <definedName name="DEPARTAMENTO">[17]Hoja2!$A$2:$A$15</definedName>
    <definedName name="DEPTOS">[18]Listas!$C$1:$C$33</definedName>
    <definedName name="DESC_CUENTA_BENEF">[19]Tablas!$AJ$2:$AJ$50</definedName>
    <definedName name="DESC_TIPO_CUENTA">[19]Tablas!$AM$2:$AM$5</definedName>
    <definedName name="DEVENGADO">#REF!</definedName>
    <definedName name="dfsgfds">#REF!</definedName>
    <definedName name="dir">'[20]Anexo 19_Capacitación Año1'!$H$5</definedName>
    <definedName name="disrate">#REF!</definedName>
    <definedName name="divisas">'[5]EVALUACIÓN ECONÓMICA'!#REF!</definedName>
    <definedName name="divisas2">'[3]EVALUACIÓN ECONÓMICA'!#REF!</definedName>
    <definedName name="divisas3">'[3]EVALUACIÓN ECONÓMICA'!#REF!</definedName>
    <definedName name="dp">[21]Listas!$C$1:$C$33</definedName>
    <definedName name="dsfgfdsg">#REF!</definedName>
    <definedName name="e">#REF!</definedName>
    <definedName name="ee">{"";"un";"dos";"tres";"cuatro";"cinco";"seis";"siete";"ocho";"nueve"}</definedName>
    <definedName name="ee_1">{"";"un";"dos";"tres";"cuatro";"cinco";"seis";"siete";"ocho";"nueve"}</definedName>
    <definedName name="ee_1_1">{"";"un";"dos";"tres";"cuatro";"cinco";"seis";"siete";"ocho";"nueve"}</definedName>
    <definedName name="ee_1_1_1">{"";"un";"dos";"tres";"cuatro";"cinco";"seis";"siete";"ocho";"nueve"}</definedName>
    <definedName name="ee_2">{"";"un";"dos";"tres";"cuatro";"cinco";"seis";"siete";"ocho";"nueve"}</definedName>
    <definedName name="eentre30_60">'[5]DATOS BÁSICOS'!#REF!</definedName>
    <definedName name="eentre60_120">'[5]DATOS BÁSICOS'!#REF!</definedName>
    <definedName name="eert">[22]Tabla8.Sostenimiento_Palma!$E$35</definedName>
    <definedName name="El_Bordo_Patia">#REF!</definedName>
    <definedName name="El_Proyecto_es_financiado">#REF!</definedName>
    <definedName name="emas120">'[5]DATOS BÁSICOS'!#REF!</definedName>
    <definedName name="emenos30">'[5]DATOS BÁSICOS'!#REF!</definedName>
    <definedName name="empezar">#REF!</definedName>
    <definedName name="Enfoque">#REF!</definedName>
    <definedName name="erewe">'[23]Cost. Prod HA.mensual'!#REF!</definedName>
    <definedName name="ertre">[22]Tabla8.Sostenimiento_Palma!$H$35</definedName>
    <definedName name="escenario1">#REF!</definedName>
    <definedName name="EspecieFinal">#REF!</definedName>
    <definedName name="Esquema_Ampliado">#REF!</definedName>
    <definedName name="Esquema_Industria">#REF!</definedName>
    <definedName name="Esquema_Resumido">#REF!</definedName>
    <definedName name="Esquema_Servicios">#REF!</definedName>
    <definedName name="Esquema_Servicios_Mens">'[9]Costos Antiguos'!#REF!</definedName>
    <definedName name="esquema_servicios_mens2">'[9]Costos Antiguos'!#REF!</definedName>
    <definedName name="Esquema_Simplificado">#REF!</definedName>
    <definedName name="Esquema_Simplificado_Mens">'[9]Costos Antiguos'!#REF!</definedName>
    <definedName name="esquema_simplificado_mens2">'[9]Costos Antiguos'!#REF!</definedName>
    <definedName name="EstaAID">[24]Tabla7.Establecimiento_Palma!#REF!</definedName>
    <definedName name="Estab">'[6]3.1_Establecimiento'!$E$36</definedName>
    <definedName name="Establ">#REF!</definedName>
    <definedName name="Establec">'[25]3.1_Establecimiento'!$E$36</definedName>
    <definedName name="EstaCom">[24]Tabla7.Establecimiento_Palma!#REF!</definedName>
    <definedName name="EstaCRE">[24]Tabla7.Establecimiento_Palma!#REF!</definedName>
    <definedName name="ETCR">#REF!</definedName>
    <definedName name="Exportable">'[3]DATOS BÁSICOS'!#REF!</definedName>
    <definedName name="ExportableSIN2">'[3]DATOS BÁSICOS'!#REF!</definedName>
    <definedName name="ExportableSIN3">'[3]DATOS BÁSICOS'!#REF!</definedName>
    <definedName name="ExportableSIN4">'[3]DATOS BÁSICOS'!#REF!</definedName>
    <definedName name="Fase">[17]Hoja2!$BI$2:$BI$5</definedName>
    <definedName name="FCL_Impr">#REF!</definedName>
    <definedName name="fdgdfgsdf">#REF!</definedName>
    <definedName name="fdgfdsgfds">#REF!</definedName>
    <definedName name="fdsgfdg">#REF!</definedName>
    <definedName name="fdsgfds">#REF!</definedName>
    <definedName name="fdsgfdsgfds">#REF!</definedName>
    <definedName name="fdsgsdfg">#REF!</definedName>
    <definedName name="fesf">[22]Tabla7.Establecimiento_Palma!#REF!</definedName>
    <definedName name="FF">#REF!</definedName>
    <definedName name="FF_Impr1">#REF!</definedName>
    <definedName name="FF_Impr2">#REF!</definedName>
    <definedName name="ffdsgfds">#REF!</definedName>
    <definedName name="fff">'[26]Cost. Prod HA.mensual'!#REF!</definedName>
    <definedName name="fgdg">#REF!</definedName>
    <definedName name="Fila1">'[3]DATOS BÁSICOS'!#REF!</definedName>
    <definedName name="Fila10">'[3]EVALUACIÓN ECONÓMICA'!#REF!</definedName>
    <definedName name="Fila1000">#REF!</definedName>
    <definedName name="Fila11">'[3]EVALUACIÓN FINANCIERA'!#REF!</definedName>
    <definedName name="Fila12">'[3]EVALUACIÓN FINANCIERA'!#REF!</definedName>
    <definedName name="Fila13">'[3]EVALUACIÓN FINANCIERA'!#REF!</definedName>
    <definedName name="Fila14">'[3]EVALUACIÓN FINANCIERA'!#REF!</definedName>
    <definedName name="Fila15">'[3]EVALUACIÓN FINANCIERA'!#REF!</definedName>
    <definedName name="Fila16">'[3]EVALUACIÓN FINANCIERA'!#REF!</definedName>
    <definedName name="Fila17">#REF!</definedName>
    <definedName name="Fila18">#REF!</definedName>
    <definedName name="Fila19">#REF!</definedName>
    <definedName name="Fila2">#REF!</definedName>
    <definedName name="Fila20">#REF!</definedName>
    <definedName name="Fila3">#REF!</definedName>
    <definedName name="Fila300">#REF!</definedName>
    <definedName name="Fila301">#REF!</definedName>
    <definedName name="Fila302">#REF!</definedName>
    <definedName name="Fila4">#REF!</definedName>
    <definedName name="Fila6">'[3]EVALUACIÓN ECONÓMICA'!#REF!</definedName>
    <definedName name="Fila7">'[3]EVALUACIÓN ECONÓMICA'!#REF!</definedName>
    <definedName name="Fila8">'[3]EVALUACIÓN ECONÓMICA'!#REF!</definedName>
    <definedName name="Fila9">'[3]EVALUACIÓN ECONÓMICA'!#REF!</definedName>
    <definedName name="FilaFinal2">'[5]INFORME EJECUTIVO'!#REF!</definedName>
    <definedName name="FilaMedia01">'[3]DATOS BÁSICOS'!#REF!</definedName>
    <definedName name="Financiacion_Iniciativa">#REF!</definedName>
    <definedName name="Financiacion_Proyecto">#REF!</definedName>
    <definedName name="FlujoNetoEconomico">'[5]EVALUACIÓN ECONÓMICA'!#REF!</definedName>
    <definedName name="FlujoNetoPrivado">'[5]EVALUACIÓN FINANCIERA'!#REF!</definedName>
    <definedName name="Fonseca">#REF!</definedName>
    <definedName name="Formula1">#REF!</definedName>
    <definedName name="Frecuencia">[27]Hoja2!$AF$2:$AF$9</definedName>
    <definedName name="GastosEsqAmpl_Impr1">#REF!</definedName>
    <definedName name="GastosEsqAmpl_Impr2">#REF!</definedName>
    <definedName name="GastosEsqSimpl_Impr">#REF!</definedName>
    <definedName name="gdsfgfds">#REF!</definedName>
    <definedName name="Genero">[28]Listas!$E$2:$E$3</definedName>
    <definedName name="gfdgfds">#REF!</definedName>
    <definedName name="gfdgsfdg">#REF!</definedName>
    <definedName name="gfdsgg">'[26]Cost. Prod HA.mensual'!#REF!</definedName>
    <definedName name="ghgf">#REF!</definedName>
    <definedName name="GILO">'[29]Costos Prod.'!#REF!</definedName>
    <definedName name="gilo2">'[29]Costos Prod.'!#REF!</definedName>
    <definedName name="gjhjg">'[9]Costos Antiguos'!#REF!</definedName>
    <definedName name="Graficos_Impr1">#REF!</definedName>
    <definedName name="Graficos_Impr2">#REF!</definedName>
    <definedName name="GranRangoTotal">'[3]EVALUACIÓN FINANCIERA'!$AC$19:$AF$19,'[3]EVALUACIÓN FINANCIERA'!$AC$28:$AF$31,'[3]EVALUACIÓN FINANCIERA'!$AC$36:$AF$39,'[3]EVALUACIÓN FINANCIERA'!$AC$41:$AF$42,'[3]EVALUACIÓN FINANCIERA'!$AC$44:$AF$49,'[3]EVALUACIÓN FINANCIERA'!$AC$53:$AF$55</definedName>
    <definedName name="GranRangoTotal1">'[3]EVALUACIÓN FINANCIERA'!$AC$59:$AF$60,'[3]EVALUACIÓN FINANCIERA'!$AC$75:$AF$75,'[3]EVALUACIÓN FINANCIERA'!$AC$82:$AF$82,'[3]EVALUACIÓN FINANCIERA'!$AC$84:$AF$85,'[3]EVALUACIÓN FINANCIERA'!$AC$91:$AF$91</definedName>
    <definedName name="GT_PA">#REF!</definedName>
    <definedName name="Guajira">#REF!</definedName>
    <definedName name="Guaviare">#REF!</definedName>
    <definedName name="HECTAREAS">[30]Bases!$B$7</definedName>
    <definedName name="hectareas1">'[31]Año 1 Final'!#REF!</definedName>
    <definedName name="HFGDHFDH">{"";"c";"dosc";"tresc";"cuatroc";"quin";"seisc";"setec";"ochoc";"novec"}&amp;"ient"</definedName>
    <definedName name="hgfh">'[22]PROJECT SUMMARY'!$C$8</definedName>
    <definedName name="hgfjghj">#REF!</definedName>
    <definedName name="hojax">'[9]Costos Antiguos'!#REF!</definedName>
    <definedName name="Icononzo">#REF!</definedName>
    <definedName name="ientre30_60">'[5]DATOS BÁSICOS'!#REF!</definedName>
    <definedName name="ientre60_120">'[5]DATOS BÁSICOS'!#REF!</definedName>
    <definedName name="imas120">'[5]DATOS BÁSICOS'!#REF!</definedName>
    <definedName name="imenos30">'[5]DATOS BÁSICOS'!#REF!</definedName>
    <definedName name="Impacto">'[3]DATOS BÁSICOS'!#REF!</definedName>
    <definedName name="IMPREV">#REF!</definedName>
    <definedName name="IMPREVISTO">#REF!</definedName>
    <definedName name="Ind4error">#REF!</definedName>
    <definedName name="Ind8error">#REF!</definedName>
    <definedName name="IndCE1">#REF!</definedName>
    <definedName name="IndCE10">#REF!</definedName>
    <definedName name="IndCE2">#REF!</definedName>
    <definedName name="IndCE3">#REF!</definedName>
    <definedName name="IndCE4">#REF!</definedName>
    <definedName name="IndCE5">#REF!</definedName>
    <definedName name="IndCE6">#REF!</definedName>
    <definedName name="IndCE7">#REF!</definedName>
    <definedName name="IndCE8">#REF!</definedName>
    <definedName name="IndCE9">#REF!</definedName>
    <definedName name="Indic_Impr">#REF!</definedName>
    <definedName name="indicador">'[3]DATOS BÁSICOS'!#REF!</definedName>
    <definedName name="Indicador15">[5]INDICADORES!#REF!</definedName>
    <definedName name="INFLACION">#REF!</definedName>
    <definedName name="inicial">'[3]DATOS BÁSICOS'!#REF!</definedName>
    <definedName name="Iniciativa_Productiva">#REF!</definedName>
    <definedName name="INSTITUCIONALIZACION_DEL_TERRITORIO">#REF!</definedName>
    <definedName name="Insumos">#REF!</definedName>
    <definedName name="INT.INDIGENA">#REF!</definedName>
    <definedName name="INTEGRACION_REGIONAL">#REF!</definedName>
    <definedName name="INTERES">#REF!</definedName>
    <definedName name="interes2">'[3]EVALUACIÓN ECONÓMICA'!#REF!</definedName>
    <definedName name="interes3">'[3]EVALUACIÓN ECONÓMICA'!#REF!</definedName>
    <definedName name="Inver_Impr1">#REF!</definedName>
    <definedName name="Inver_Impr2">#REF!</definedName>
    <definedName name="Ituango">#REF!</definedName>
    <definedName name="JORNAL">'[32]SABANA MODELO'!$B$12</definedName>
    <definedName name="KILMARACUYA">#REF!</definedName>
    <definedName name="KILPEPINO">'[33]Cost. Prod HA.mensual'!#REF!</definedName>
    <definedName name="KILTOTPIÑA">#REF!</definedName>
    <definedName name="La_Macarena">#REF!</definedName>
    <definedName name="La_Paz">#REF!</definedName>
    <definedName name="LISTA_USUARIOS_BOGOTA">#REF!</definedName>
    <definedName name="MACARENA_RIO_CAGUAN">#REF!</definedName>
    <definedName name="Maiz">[1]HOLANDA!$DY$7997</definedName>
    <definedName name="manodeobra">'[3]EVALUACIÓN ECONÓMICA'!#REF!</definedName>
    <definedName name="ManoDeObra1Operacion">'[5]EVALUACIÓN FINANCIERA'!#REF!</definedName>
    <definedName name="manodeobra2">'[3]EVALUACIÓN ECONÓMICA'!#REF!</definedName>
    <definedName name="ManoDeObra2Operacion">'[3]EVALUACIÓN FINANCIERA'!#REF!</definedName>
    <definedName name="manodeobra3">'[3]EVALUACIÓN ECONÓMICA'!#REF!</definedName>
    <definedName name="ManoDeObra3Operacion">'[5]EVALUACIÓN FINANCIERA'!#REF!</definedName>
    <definedName name="ManoDeObra4Operacion">'[3]EVALUACIÓN FINANCIERA'!#REF!</definedName>
    <definedName name="ManoDeObraProdCP">'[3]DATOS BÁSICOS'!#REF!</definedName>
    <definedName name="ManoDeObraProdSP">'[3]DATOS BÁSICOS'!#REF!</definedName>
    <definedName name="ManoDeObraProduccion">'[3]EVALUACIÓN FINANCIERA'!#REF!</definedName>
    <definedName name="MaterialesOperacion">'[5]EVALUACIÓN FINANCIERA'!#REF!</definedName>
    <definedName name="MaterialesProdCP">'[3]DATOS BÁSICOS'!#REF!</definedName>
    <definedName name="MaterialesProdSP">'[3]DATOS BÁSICOS'!#REF!</definedName>
    <definedName name="MaterialesProduccion">'[3]EVALUACIÓN FINANCIERA'!#REF!</definedName>
    <definedName name="Mecanismo_de_Formalización">[27]Hoja2!$AM$2:$AM$9</definedName>
    <definedName name="Mesetas">#REF!</definedName>
    <definedName name="Meta">#REF!</definedName>
    <definedName name="MetrosConstruidos">'[3]DATOS BÁSICOS'!#REF!</definedName>
    <definedName name="MIDAS1">'[5]EVALUACIÓN FINANCIERA'!#REF!</definedName>
    <definedName name="Miranda">#REF!</definedName>
    <definedName name="Modalidad">[28]Listas!$H$2:$H$4</definedName>
    <definedName name="Moneda">'[5]EVALUACIÓN FINANCIERA'!#REF!</definedName>
    <definedName name="Montañita">#REF!</definedName>
    <definedName name="MONTES_DE_MARIA">#REF!</definedName>
    <definedName name="Municipio">#REF!</definedName>
    <definedName name="N._de_Santander">#REF!</definedName>
    <definedName name="Nariño">#REF!</definedName>
    <definedName name="NiIdea">'[9]Costos Antiguos'!#REF!</definedName>
    <definedName name="NOMBRE">'[3]DATOS BÁSICOS'!#REF!</definedName>
    <definedName name="Nombre_entidad_proceso_de_formación">#REF!</definedName>
    <definedName name="NUDO_DE_PARAMILLO">#REF!</definedName>
    <definedName name="NumeroDeArboles">#REF!</definedName>
    <definedName name="NumeroDeEspecies">#REF!</definedName>
    <definedName name="NumeroDeProductos">#REF!</definedName>
    <definedName name="NumeroDeSubproductos">#REF!</definedName>
    <definedName name="OD">#REF!</definedName>
    <definedName name="otros2">'[3]EVALUACIÓN ECONÓMICA'!#REF!</definedName>
    <definedName name="otros3">'[3]EVALUACIÓN ECONÓMICA'!#REF!</definedName>
    <definedName name="OtrosIndicadores">[3]INDICADORES!#REF!</definedName>
    <definedName name="paraexp">#REF!</definedName>
    <definedName name="PARTICIPACION_Y_BUEN_GOBIERNO">#REF!</definedName>
    <definedName name="pe">'[34]Costos Prod.'!#REF!</definedName>
    <definedName name="PEDRO">'[34]Costos Prod.'!#REF!</definedName>
    <definedName name="Período">'[12]DATOS BÁSICOS'!$H$21</definedName>
    <definedName name="PILAR">#REF!</definedName>
    <definedName name="Planadas">#REF!</definedName>
    <definedName name="PRESTAMO">#REF!</definedName>
    <definedName name="Primario">#REF!</definedName>
    <definedName name="PrimerProducto">'[3]DATOS BÁSICOS'!#REF!</definedName>
    <definedName name="privada1">'[3]EVALUACIÓN FINANCIERA'!#REF!</definedName>
    <definedName name="privada2">'[3]EVALUACIÓN FINANCIERA'!#REF!</definedName>
    <definedName name="privada3">'[3]EVALUACIÓN FINANCIERA'!#REF!</definedName>
    <definedName name="ProduccionAgroforestal">'[3]DATOS BÁSICOS'!#REF!</definedName>
    <definedName name="ProduccionAgropecuaria">'[3]DATOS BÁSICOS'!#REF!</definedName>
    <definedName name="ProduccionPecuaria">'[3]DATOS BÁSICOS'!#REF!</definedName>
    <definedName name="ProduccionSubProductos">'[3]DATOS BÁSICOS'!#REF!</definedName>
    <definedName name="producto">#REF!</definedName>
    <definedName name="producto2">#REF!</definedName>
    <definedName name="producto3">#REF!</definedName>
    <definedName name="ProductoArtFinal">#REF!</definedName>
    <definedName name="ProductoFinal">#REF!</definedName>
    <definedName name="ProductoInicial">#REF!</definedName>
    <definedName name="Productox">#REF!</definedName>
    <definedName name="Proyecto_Productivo">#REF!</definedName>
    <definedName name="Puerto_Asis">#REF!</definedName>
    <definedName name="Putumayo">#REF!</definedName>
    <definedName name="PYG_Impr">#REF!</definedName>
    <definedName name="qr">[22]Tabla7.Establecimiento_Palma!#REF!</definedName>
    <definedName name="Quincenas">{"";"diez";"once";"doce";"trece";"catorce";"quince"}&amp;" "</definedName>
    <definedName name="Quincenas_1">{"";"diez";"once";"doce";"trece";"catorce";"quince"}&amp;" "</definedName>
    <definedName name="Quincenas_1_1">{"";"diez";"once";"doce";"trece";"catorce";"quince"}&amp;" "</definedName>
    <definedName name="RANGOS">#REF!</definedName>
    <definedName name="RANGOS2">#REF!</definedName>
    <definedName name="Raño1">[24]Tabla8.Sostenimiento_Palma!$D$50</definedName>
    <definedName name="Raño2">[24]Tabla8.Sostenimiento_Palma!$E$50</definedName>
    <definedName name="Raño3">[24]Tabla8.Sostenimiento_Palma!$F$50</definedName>
    <definedName name="Raño4">[24]Tabla8.Sostenimiento_Palma!$G$50</definedName>
    <definedName name="RCA">#REF!</definedName>
    <definedName name="RECOLECCION">#REF!</definedName>
    <definedName name="Regimen">[27]Hoja2!$AO$2:$AO$16</definedName>
    <definedName name="REGIONES">#REF!</definedName>
    <definedName name="Remedios">#REF!</definedName>
    <definedName name="rewr">'[9]Costos Antiguos'!#REF!</definedName>
    <definedName name="RINFERIOR">#REF!</definedName>
    <definedName name="Rio_Sucio">#REF!</definedName>
    <definedName name="RPA">#REF!</definedName>
    <definedName name="rpcAIU">'[3]EVALUACIÓN ECONÓMICA'!#REF!</definedName>
    <definedName name="rpcconimpuestos">'[12]EVALUACIÓN ECONÓMICA'!$H$9</definedName>
    <definedName name="RPCDivisa2">'[3]EVALUACIÓN ECONÓMICA'!#REF!</definedName>
    <definedName name="RPCDivisa3">'[3]EVALUACIÓN ECONÓMICA'!#REF!</definedName>
    <definedName name="rpcinsumos">'[5]EVALUACIÓN ECONÓMICA'!#REF!</definedName>
    <definedName name="rpcinsumosntci">'[5]EVALUACIÓN ECONÓMICA'!#REF!</definedName>
    <definedName name="RPCManodeobra2">'[3]EVALUACIÓN ECONÓMICA'!#REF!</definedName>
    <definedName name="RPCManodeobra3">'[3]EVALUACIÓN ECONÓMICA'!#REF!</definedName>
    <definedName name="rpcnocalrural">'[3]EVALUACIÓN ECONÓMICA'!#REF!</definedName>
    <definedName name="rpcnotransables">'[5]EVALUACIÓN ECONÓMICA'!#REF!</definedName>
    <definedName name="rpcsemicalificada">'[3]EVALUACIÓN ECONÓMICA'!#REF!</definedName>
    <definedName name="rpcsinimpuestos">'[12]EVALUACIÓN ECONÓMICA'!$H$10</definedName>
    <definedName name="rpcterrenos">'[3]EVALUACIÓN ECONÓMICA'!#REF!</definedName>
    <definedName name="rpctransporte">'[3]EVALUACIÓN ECONÓMICA'!#REF!</definedName>
    <definedName name="RPP">#REF!</definedName>
    <definedName name="rrerew">'[9]Costos Antiguos'!#REF!</definedName>
    <definedName name="RSA">#REF!</definedName>
    <definedName name="RSUPERIOR">#REF!</definedName>
    <definedName name="RTA">#REF!</definedName>
    <definedName name="S">#REF!</definedName>
    <definedName name="S_I_A1">'[6]3.2_Sostenim.'!$E$41</definedName>
    <definedName name="S_I_A2">'[6]3.2_Sostenim.'!$H$41</definedName>
    <definedName name="S_I_A3">'[6]3.2_Sostenim.'!$K$41</definedName>
    <definedName name="S_MO_A1">'[6]3.2_Sostenim.'!$E$40</definedName>
    <definedName name="S_MO_A2">'[6]3.2_Sostenim.'!$H$40</definedName>
    <definedName name="S_MO_A3">'[6]3.2_Sostenim.'!$K$40</definedName>
    <definedName name="San_Jose_del_Guaviare">#REF!</definedName>
    <definedName name="San_Vicente">#REF!</definedName>
    <definedName name="Sector">[17]Hoja2!$BD$2:$BD$4</definedName>
    <definedName name="Secundario">#REF!</definedName>
    <definedName name="sel10a">'[3]EVALUACIÓN ECONÓMICA'!#REF!</definedName>
    <definedName name="sel11a">'[3]EVALUACIÓN ECONÓMICA'!#REF!</definedName>
    <definedName name="sel12a">'[3]EVALUACIÓN ECONÓMICA'!#REF!</definedName>
    <definedName name="sel21a">'[5]EVALUACIÓN FINANCIERA'!#REF!</definedName>
    <definedName name="sel3a">'[5]EVALUACIÓN FINANCIERA'!#REF!</definedName>
    <definedName name="sel4a">'[5]EVALUACIÓN ECONÓMICA'!#REF!</definedName>
    <definedName name="sel9a">'[5]EVALUACIÓN ECONÓMICA'!#REF!</definedName>
    <definedName name="SelColumna0">'[5]DATOS BÁSICOS'!$F$133:$F$300,'[5]DATOS BÁSICOS'!$F$301:$F$343</definedName>
    <definedName name="SelColumnaPorcentajes">[3]INDICADORES!$F$37:$F$40,[3]INDICADORES!$F$43:$F$49</definedName>
    <definedName name="SelColumnaValores">[3]INDICADORES!$E$37:$E$40,[3]INDICADORES!$E$43:$E$49</definedName>
    <definedName name="selcomponente">'[5]EVALUACIÓN FINANCIERA'!#REF!</definedName>
    <definedName name="seldestino">'[3]EVALUACIÓN ECONÓMICA'!#REF!</definedName>
    <definedName name="selec1">#REF!</definedName>
    <definedName name="selección2">#REF!</definedName>
    <definedName name="selección3">#REF!</definedName>
    <definedName name="selespeciecon">'[3]DATOS BÁSICOS'!#REF!,'[3]DATOS BÁSICOS'!#REF!,'[3]DATOS BÁSICOS'!#REF!,'[3]DATOS BÁSICOS'!#REF!</definedName>
    <definedName name="selespeciesin">'[3]DATOS BÁSICOS'!#REF!,'[3]DATOS BÁSICOS'!#REF!,'[3]DATOS BÁSICOS'!#REF!,'[3]DATOS BÁSICOS'!#REF!</definedName>
    <definedName name="selfuente">'[3]DATOS BÁSICOS'!#REF!,'[3]DATOS BÁSICOS'!#REF!,'[3]DATOS BÁSICOS'!#REF!</definedName>
    <definedName name="selingresos">'[5]EVALUACIÓN FINANCIERA'!#REF!</definedName>
    <definedName name="selproductoartcon">'[3]DATOS BÁSICOS'!#REF!,'[3]DATOS BÁSICOS'!#REF!,'[3]DATOS BÁSICOS'!#REF!,'[3]DATOS BÁSICOS'!#REF!</definedName>
    <definedName name="selproductoartsin">'[3]DATOS BÁSICOS'!#REF!,'[3]DATOS BÁSICOS'!#REF!,'[3]DATOS BÁSICOS'!#REF!,'[3]DATOS BÁSICOS'!#REF!</definedName>
    <definedName name="selproductocon">'[3]DATOS BÁSICOS'!#REF!,'[3]DATOS BÁSICOS'!#REF!,'[3]DATOS BÁSICOS'!#REF!,'[3]DATOS BÁSICOS'!#REF!</definedName>
    <definedName name="selproductosin">'[3]DATOS BÁSICOS'!#REF!,'[3]DATOS BÁSICOS'!#REF!,'[3]DATOS BÁSICOS'!#REF!,'[3]DATOS BÁSICOS'!#REF!</definedName>
    <definedName name="selsubproductocon">'[3]DATOS BÁSICOS'!#REF!,'[3]DATOS BÁSICOS'!#REF!,'[3]DATOS BÁSICOS'!#REF!,'[3]DATOS BÁSICOS'!#REF!</definedName>
    <definedName name="selsubproductosin">'[3]DATOS BÁSICOS'!#REF!,'[3]DATOS BÁSICOS'!#REF!,'[3]DATOS BÁSICOS'!#REF!,'[3]DATOS BÁSICOS'!#REF!</definedName>
    <definedName name="selTotal">'[3]EVALUACIÓN FINANCIERA'!$AG$18:$AG$20,'[3]EVALUACIÓN FINANCIERA'!$AG$28:$AG$32,'[3]EVALUACIÓN FINANCIERA'!$AG$35:$AG$50,'[3]EVALUACIÓN FINANCIERA'!$AG$53:$AG$56,'[3]EVALUACIÓN FINANCIERA'!$AG$59:$AG$61,'[3]EVALUACIÓN FINANCIERA'!$AG$63</definedName>
    <definedName name="SelTotal01">'[5]DATOS BÁSICOS'!$AC$283:$AC$286,'[5]DATOS BÁSICOS'!$AC$288:$AC$290</definedName>
    <definedName name="SelTotal02">'[5]DATOS BÁSICOS'!$AC$297:$AC$299,'[5]DATOS BÁSICOS'!$AC$293:$AC$294,'[5]DATOS BÁSICOS'!$AC$303:$AC$343</definedName>
    <definedName name="selTotal1">'[3]EVALUACIÓN FINANCIERA'!$AG$70,'[3]EVALUACIÓN FINANCIERA'!$AG$72:$AG$76,'[3]EVALUACIÓN FINANCIERA'!$AG$78,'[3]EVALUACIÓN FINANCIERA'!$AG$80:$AG$86,'[3]EVALUACIÓN FINANCIERA'!$AG$88,'[3]EVALUACIÓN FINANCIERA'!$AG$90:$AG$92</definedName>
    <definedName name="selTotal2">'[3]EVALUACIÓN ECONÓMICA'!$AG$22:$AG$24,'[3]EVALUACIÓN ECONÓMICA'!$AG$31:$AG$35,'[3]EVALUACIÓN ECONÓMICA'!$AG$38:$AG$53,'[3]EVALUACIÓN ECONÓMICA'!$AG$55:$AG$58,'[3]EVALUACIÓN ECONÓMICA'!$AG$60</definedName>
    <definedName name="selTotal3">'[3]EVALUACIÓN ECONÓMICA'!$AG$66:$AG$67,'[3]EVALUACIÓN ECONÓMICA'!$AG$69:$AG$71,'[3]EVALUACIÓN ECONÓMICA'!$AG$74:$AG$76</definedName>
    <definedName name="selVP">'[3]EVALUACIÓN FINANCIERA'!$AH$18:$AH$20,'[3]EVALUACIÓN FINANCIERA'!$AH$28:$AH$32,'[3]EVALUACIÓN FINANCIERA'!$AH$35:$AH$50,'[3]EVALUACIÓN FINANCIERA'!$AH$53:$AH$56,'[3]EVALUACIÓN FINANCIERA'!$AH$59:$AH$61,'[3]EVALUACIÓN FINANCIERA'!$AH$63</definedName>
    <definedName name="SelVP0">'[5]DATOS BÁSICOS'!$AD$283:$AD$286,'[5]DATOS BÁSICOS'!$AD$288:$AD$290,'[5]DATOS BÁSICOS'!$AD$292:$AD$294,'[5]DATOS BÁSICOS'!$AD$297:$AD$299</definedName>
    <definedName name="selVP1">'[3]EVALUACIÓN FINANCIERA'!$AH$70,'[3]EVALUACIÓN FINANCIERA'!$AH$72:$AH$76,'[3]EVALUACIÓN FINANCIERA'!$AH$78,'[3]EVALUACIÓN FINANCIERA'!$AH$80:$AH$86,'[3]EVALUACIÓN FINANCIERA'!$AH$88,'[3]EVALUACIÓN FINANCIERA'!$AH$90:$AH$92</definedName>
    <definedName name="sely">'[3]DATOS BÁSICOS'!#REF!</definedName>
    <definedName name="sencount" hidden="1">1</definedName>
    <definedName name="Servicios">#REF!</definedName>
    <definedName name="ServiciosMes">'[35]Costos Antiguos'!#REF!</definedName>
    <definedName name="sgfd">#REF!</definedName>
    <definedName name="Siem_A1">#REF!</definedName>
    <definedName name="Siem_A2">#REF!</definedName>
    <definedName name="Siem_A3">#REF!</definedName>
    <definedName name="Siem_A4">#REF!</definedName>
    <definedName name="Siem_A5">#REF!</definedName>
    <definedName name="SISTEMATIZA">#REF!</definedName>
    <definedName name="Socioeconómica1">'[3]EVALUACIÓN ECONÓMICA'!#REF!</definedName>
    <definedName name="Socioeconómica2">'[3]EVALUACIÓN ECONÓMICA'!#REF!</definedName>
    <definedName name="Socioeconomica3">'[3]EVALUACIÓN ECONÓMICA'!#REF!</definedName>
    <definedName name="Socioeconómica3">'[3]EVALUACIÓN ECONÓMICA'!#REF!</definedName>
    <definedName name="Sost1">#REF!</definedName>
    <definedName name="Sost2">#REF!</definedName>
    <definedName name="Sost3">#REF!</definedName>
    <definedName name="Sost4">#REF!</definedName>
    <definedName name="sostststtsts">[36]Tabla8.Sostenimiento_Palma!$E$32</definedName>
    <definedName name="SubproductoFinal">#REF!</definedName>
    <definedName name="SUPERIOR">#REF!</definedName>
    <definedName name="Supuestos_Impr1">#REF!</definedName>
    <definedName name="Supuestos_Impr2">#REF!</definedName>
    <definedName name="Supuestos_Impr3">#REF!</definedName>
    <definedName name="t">'[37]Costos Antiguos'!#REF!</definedName>
    <definedName name="TABLA_RETEFUENTE">#REF!</definedName>
    <definedName name="Tasax">#REF!</definedName>
    <definedName name="TC">#REF!</definedName>
    <definedName name="tdsinfin">'[5]DATOS BÁSICOS'!#REF!</definedName>
    <definedName name="Terciario">#REF!</definedName>
    <definedName name="Tesoreria_Impr2">#REF!</definedName>
    <definedName name="Tesoreria_Impr3">#REF!</definedName>
    <definedName name="TFAGUA">#REF!</definedName>
    <definedName name="Tibu">#REF!</definedName>
    <definedName name="Tierra_Alta">#REF!</definedName>
    <definedName name="Tipo">'[3]DATOS BÁSICOS'!#REF!</definedName>
    <definedName name="Tipo_de_actor">#REF!</definedName>
    <definedName name="Tipo_de_Emprendimiento">#REF!</definedName>
    <definedName name="Tipo_de_Financiacion">#REF!</definedName>
    <definedName name="tipo_de_organización">[38]Hoja2!$BK$2:$BK$4</definedName>
    <definedName name="Tipo_de_recurso">#REF!</definedName>
    <definedName name="Tipo_tenencia_de_tierra">[27]Hoja2!$AK$2:$AK$11</definedName>
    <definedName name="TipoDocumento">[28]Listas!$C$2:$C$4</definedName>
    <definedName name="Titulo02">'[3]DATOS BÁSICOS'!#REF!</definedName>
    <definedName name="_xlnm.Print_Titles" localSheetId="0">Diciembre!$1:$8</definedName>
    <definedName name="TODO">#REF!</definedName>
    <definedName name="Tolima">#REF!</definedName>
    <definedName name="Total1">'[5]EVALUACIÓN ECONÓMICA'!#REF!</definedName>
    <definedName name="Total1a">'[3]EVALUACIÓN ECONÓMICA'!#REF!</definedName>
    <definedName name="Total1ap">'[3]EVALUACIÓN FINANCIERA'!#REF!</definedName>
    <definedName name="Total2">'[3]EVALUACIÓN ECONÓMICA'!#REF!</definedName>
    <definedName name="Total2a">'[3]EVALUACIÓN ECONÓMICA'!#REF!</definedName>
    <definedName name="Total2ap">'[3]EVALUACIÓN FINANCIERA'!#REF!</definedName>
    <definedName name="Total3">'[3]EVALUACIÓN ECONÓMICA'!#REF!</definedName>
    <definedName name="Total3a">'[3]EVALUACIÓN ECONÓMICA'!#REF!</definedName>
    <definedName name="Total3ap">'[3]EVALUACIÓN FINANCIERA'!#REF!</definedName>
    <definedName name="TotalCostos">'[3]EVALUACIÓN FINANCIERA'!#REF!</definedName>
    <definedName name="TotalCostosEconomicos">'[5]EVALUACIÓN ECONÓMICA'!#REF!</definedName>
    <definedName name="TotalCostosIncrementales">'[3]DATOS BÁSICOS'!#REF!</definedName>
    <definedName name="TotalCostosPrivados">'[5]EVALUACIÓN FINANCIERA'!#REF!</definedName>
    <definedName name="TotalIngresosEconomicos">'[5]EVALUACIÓN ECONÓMICA'!#REF!</definedName>
    <definedName name="TotalMIDAS">'[12]DATOS BÁSICOS'!$H$64</definedName>
    <definedName name="TotalPreciosCuenta1">'[3]EVALUACIÓN ECONÓMICA'!#REF!</definedName>
    <definedName name="TotalPreciosCuenta2">'[3]EVALUACIÓN ECONÓMICA'!#REF!</definedName>
    <definedName name="TotalPreciosCuenta3">'[3]EVALUACIÓN ECONÓMICA'!#REF!</definedName>
    <definedName name="TotalProduccion">'[3]DATOS BÁSICOS'!#REF!</definedName>
    <definedName name="TOTTOMATE">#REF!</definedName>
    <definedName name="TRANSPORTE">[39]SABANA!#REF!</definedName>
    <definedName name="tret">[22]Tabla8.Sostenimiento_Palma!$K$35</definedName>
    <definedName name="TRM">#REF!</definedName>
    <definedName name="Tumaco">#REF!</definedName>
    <definedName name="TVAGUA">#REF!</definedName>
    <definedName name="ty">#REF!</definedName>
    <definedName name="Ubicación">#REF!</definedName>
    <definedName name="UltimaEspecie">'[3]DATOS BÁSICOS'!#REF!</definedName>
    <definedName name="UltimaEspecieCon">'[3]DATOS BÁSICOS'!#REF!</definedName>
    <definedName name="UltimaEspecieSin">'[3]DATOS BÁSICOS'!#REF!</definedName>
    <definedName name="UltimoProducto">'[3]DATOS BÁSICOS'!#REF!</definedName>
    <definedName name="UltimoProductoArt">'[3]DATOS BÁSICOS'!#REF!</definedName>
    <definedName name="UltimoProductoArtCon">'[3]DATOS BÁSICOS'!#REF!</definedName>
    <definedName name="UltimoProductoArtPri">'[3]EVALUACIÓN FINANCIERA'!#REF!</definedName>
    <definedName name="UltimoProductoArtSE">'[3]EVALUACIÓN ECONÓMICA'!#REF!</definedName>
    <definedName name="UltimoProductoArtSin">'[3]DATOS BÁSICOS'!#REF!</definedName>
    <definedName name="UltimoProductoCon">'[3]DATOS BÁSICOS'!#REF!</definedName>
    <definedName name="UltimoProductoSin">'[3]DATOS BÁSICOS'!#REF!</definedName>
    <definedName name="UltimoSubproducto">'[3]DATOS BÁSICOS'!#REF!</definedName>
    <definedName name="UltimoSubproductoCon">'[3]DATOS BÁSICOS'!#REF!</definedName>
    <definedName name="UltimoSubproductoPri">'[3]EVALUACIÓN FINANCIERA'!#REF!</definedName>
    <definedName name="UltimoSubproductoSE">'[3]EVALUACIÓN ECONÓMICA'!#REF!</definedName>
    <definedName name="UltimoSubproductoSin">'[3]DATOS BÁSICOS'!#REF!</definedName>
    <definedName name="Unida_del_área">[27]Hoja2!$AD$2:$AD$5</definedName>
    <definedName name="Unidad_de_Producción">[27]Hoja2!$AI$2:$AI$7</definedName>
    <definedName name="Unidades">{"";"un";"dos";"tres";"cuatro";"cinco";"seis";"siete";"ocho";"nueve"}</definedName>
    <definedName name="Unidades_1">{"";"un";"dos";"tres";"cuatro";"cinco";"seis";"siete";"ocho";"nueve"}</definedName>
    <definedName name="Unidades_1_1">{"";"un";"dos";"tres";"cuatro";"cinco";"seis";"siete";"ocho";"nueve"}</definedName>
    <definedName name="vanp">'[12]EVALUACIÓN FINANCIERA'!$D$102</definedName>
    <definedName name="variacionespecie">#REF!</definedName>
    <definedName name="variacioninteres">#REF!</definedName>
    <definedName name="variacioninteres2">#REF!</definedName>
    <definedName name="variacioninteres3">#REF!</definedName>
    <definedName name="variacionmonto2">#REF!</definedName>
    <definedName name="variacionmonto3">#REF!</definedName>
    <definedName name="variacionpoblacion2">#REF!</definedName>
    <definedName name="variacionpoblacion3">#REF!</definedName>
    <definedName name="variacionproducto11">#REF!</definedName>
    <definedName name="variacionproducto2">#REF!</definedName>
    <definedName name="variacionproducto21">#REF!</definedName>
    <definedName name="variacionproducto3">#REF!</definedName>
    <definedName name="variacionproducto31">#REF!</definedName>
    <definedName name="variacionproducto41">#REF!</definedName>
    <definedName name="variacionproducto51">#REF!</definedName>
    <definedName name="VENTAKILO">#REF!</definedName>
    <definedName name="Ventas_Impr">#REF!</definedName>
    <definedName name="Vigia_del_Fuerte">#REF!</definedName>
    <definedName name="Vista_Hermosa">#REF!</definedName>
    <definedName name="vpcp">'[12]EVALUACIÓN FINANCIERA'!$D$101</definedName>
    <definedName name="vpcp2">'[3]EVALUACIÓN FINANCIERA'!#REF!</definedName>
    <definedName name="vpcp3">'[3]EVALUACIÓN FINANCIERA'!#REF!</definedName>
    <definedName name="vpcs2">'[3]EVALUACIÓN ECONÓMICA'!#REF!</definedName>
    <definedName name="vpcs3">'[3]EVALUACIÓN ECONÓMICA'!#REF!</definedName>
    <definedName name="vpcsx">#REF!</definedName>
    <definedName name="vpmoncf">'[12]EVALUACIÓN FINANCIERA'!$K$105</definedName>
    <definedName name="WW">{"";"un";"dos";"tres";"cuatro";"cinco";"seis";"siete";"ocho";"nueve"}</definedName>
    <definedName name="wwç">'[11]Datos Base del Proyecto'!$D$5</definedName>
    <definedName name="x">#REF!</definedName>
    <definedName name="XXX">{"";"c";"dosc";"tresc";"cuatroc";"quin";"seisc";"setec";"ochoc";"novec"}&amp;"ient"</definedName>
    <definedName name="XXX_1">{"";"c";"dosc";"tresc";"cuatroc";"quin";"seisc";"setec";"ochoc";"novec"}&amp;"ient"</definedName>
    <definedName name="y">#REF!</definedName>
    <definedName name="z">{"";"diez";"once";"doce";"trece";"catorce";"quince"}&amp;" "</definedName>
    <definedName name="Z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6" i="1" l="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L59" i="1"/>
  <c r="K59" i="1"/>
  <c r="J59" i="1"/>
  <c r="I59" i="1"/>
  <c r="H59" i="1"/>
  <c r="G59" i="1"/>
  <c r="F59"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L28" i="1"/>
  <c r="K28" i="1"/>
  <c r="J28" i="1"/>
  <c r="I28" i="1"/>
  <c r="H28" i="1"/>
  <c r="G28" i="1"/>
  <c r="F28" i="1"/>
  <c r="A28" i="1"/>
  <c r="A27" i="1"/>
  <c r="A26" i="1"/>
  <c r="A25" i="1"/>
  <c r="A24" i="1"/>
  <c r="A23" i="1"/>
  <c r="A22" i="1"/>
  <c r="A21" i="1"/>
  <c r="A20" i="1"/>
  <c r="A19" i="1"/>
  <c r="A18" i="1"/>
  <c r="A17" i="1"/>
  <c r="A16" i="1"/>
  <c r="A15" i="1"/>
  <c r="A14" i="1"/>
  <c r="A13" i="1"/>
  <c r="A12" i="1"/>
  <c r="A11" i="1"/>
  <c r="A10" i="1"/>
  <c r="L9" i="1"/>
  <c r="L177" i="1" s="1"/>
  <c r="K9" i="1"/>
  <c r="K177" i="1" s="1"/>
  <c r="J9" i="1"/>
  <c r="I9" i="1"/>
  <c r="H9" i="1"/>
  <c r="G9" i="1"/>
  <c r="F9" i="1"/>
  <c r="A9" i="1"/>
  <c r="H177" i="1" l="1"/>
  <c r="L190" i="1"/>
  <c r="J188" i="1"/>
  <c r="I187" i="1"/>
  <c r="H186" i="1"/>
  <c r="F185" i="1"/>
  <c r="L183" i="1"/>
  <c r="K182" i="1"/>
  <c r="K190" i="1"/>
  <c r="I188" i="1"/>
  <c r="H187" i="1"/>
  <c r="G186" i="1"/>
  <c r="K183" i="1"/>
  <c r="J182" i="1"/>
  <c r="J190" i="1"/>
  <c r="H188" i="1"/>
  <c r="G187" i="1"/>
  <c r="L185" i="1"/>
  <c r="J183" i="1"/>
  <c r="I190" i="1"/>
  <c r="G188" i="1"/>
  <c r="F187" i="1"/>
  <c r="K185" i="1"/>
  <c r="I183" i="1"/>
  <c r="H182" i="1"/>
  <c r="H190" i="1"/>
  <c r="G190" i="1"/>
  <c r="F190" i="1"/>
  <c r="L188" i="1"/>
  <c r="K187" i="1"/>
  <c r="J186" i="1"/>
  <c r="H185" i="1"/>
  <c r="F183" i="1"/>
  <c r="K188" i="1"/>
  <c r="J187" i="1"/>
  <c r="I186" i="1"/>
  <c r="G185" i="1"/>
  <c r="G184" i="1" s="1"/>
  <c r="L182" i="1"/>
  <c r="I185" i="1"/>
  <c r="F182" i="1"/>
  <c r="J185" i="1"/>
  <c r="J184" i="1" s="1"/>
  <c r="G177" i="1"/>
  <c r="G182" i="1"/>
  <c r="G189" i="1" s="1"/>
  <c r="G191" i="1" s="1"/>
  <c r="K186" i="1"/>
  <c r="I182" i="1"/>
  <c r="L186" i="1"/>
  <c r="I177" i="1"/>
  <c r="G183" i="1"/>
  <c r="L187" i="1"/>
  <c r="J177" i="1"/>
  <c r="H183" i="1"/>
  <c r="F188" i="1"/>
  <c r="I184" i="1" l="1"/>
  <c r="I189" i="1"/>
  <c r="I191" i="1" s="1"/>
  <c r="H184" i="1"/>
  <c r="H189" i="1" s="1"/>
  <c r="H191" i="1" s="1"/>
  <c r="K184" i="1"/>
  <c r="K189" i="1" s="1"/>
  <c r="K191" i="1" s="1"/>
  <c r="L189" i="1"/>
  <c r="L191" i="1" s="1"/>
  <c r="L192" i="1" s="1"/>
  <c r="J189" i="1"/>
  <c r="J191" i="1" s="1"/>
  <c r="F184" i="1"/>
  <c r="F189" i="1" s="1"/>
  <c r="F191" i="1" s="1"/>
  <c r="L184" i="1"/>
</calcChain>
</file>

<file path=xl/sharedStrings.xml><?xml version="1.0" encoding="utf-8"?>
<sst xmlns="http://schemas.openxmlformats.org/spreadsheetml/2006/main" count="409" uniqueCount="274">
  <si>
    <t>AGENCIA PARA LA REINCORPORACIÓN Y LA NORMALIZACIÓN - ARN</t>
  </si>
  <si>
    <t>PRESIDENCIA DE LA REPÚBLICA</t>
  </si>
  <si>
    <t>PRESUPUESTO DESAGREGADO POR ÁREAS VIGENCIA FISCAL 2024</t>
  </si>
  <si>
    <t>31 de Diciembre de 2024</t>
  </si>
  <si>
    <t>Omitir</t>
  </si>
  <si>
    <t>Dep</t>
  </si>
  <si>
    <t>Grupo</t>
  </si>
  <si>
    <t>Rubro</t>
  </si>
  <si>
    <t xml:space="preserve">Actividades </t>
  </si>
  <si>
    <t>Techos Presupuestales
Vigencias 2024</t>
  </si>
  <si>
    <t>Traslados Primer Trimestre</t>
  </si>
  <si>
    <t>Traslados Segundo Trimestre</t>
  </si>
  <si>
    <t>Recorte de Recursos
Dec. 1522 18Dic2024</t>
  </si>
  <si>
    <t>Traslados Tercer Trimestre</t>
  </si>
  <si>
    <t>Traslados CuartoTrimestre</t>
  </si>
  <si>
    <t>Apropiación Actual
Vigencia Fiscal 2024</t>
  </si>
  <si>
    <t>a. DIRECCIÓN GENERAL</t>
  </si>
  <si>
    <t xml:space="preserve">     a. Dirección General </t>
  </si>
  <si>
    <t>Dirección General</t>
  </si>
  <si>
    <t>A-03-03-01-001</t>
  </si>
  <si>
    <t>Honorarios Dirección General</t>
  </si>
  <si>
    <t>Acciones para el fortalecimiento de los entornos seguros, autocuidado y mitigación de los riesgos a la población objeto</t>
  </si>
  <si>
    <t>Apoyo Económico para traslado de PPR con riesgo extraordinario. El valor de cada desembolso es 2,5 SMLV</t>
  </si>
  <si>
    <t xml:space="preserve">     b. Grupo control Interno de Gestión</t>
  </si>
  <si>
    <t>A-02-02-02-008-003</t>
  </si>
  <si>
    <t>Preauditoria y auditoria de certificación</t>
  </si>
  <si>
    <t>Auditoria de seguimiento y recertificación</t>
  </si>
  <si>
    <t xml:space="preserve">     c. Grupo de Corresponsabilidad</t>
  </si>
  <si>
    <t xml:space="preserve">Encuentros estratégicos con actores internacionales </t>
  </si>
  <si>
    <t xml:space="preserve">     d.  Oficina Asesora de Comunicaciones</t>
  </si>
  <si>
    <t>A-02-02-02-008-009</t>
  </si>
  <si>
    <t>Servicios de Imprenta</t>
  </si>
  <si>
    <t>Central de medios</t>
  </si>
  <si>
    <t>Monitoreo de medios</t>
  </si>
  <si>
    <t>Programa Institucional ARN en TV y Radio</t>
  </si>
  <si>
    <t xml:space="preserve">     e.  Oficina Asesora de Planeación</t>
  </si>
  <si>
    <t>Oficina Asesora de Planeación</t>
  </si>
  <si>
    <t>Licenciamiento Tracking and Management System TMS</t>
  </si>
  <si>
    <t xml:space="preserve">     f.  Oficina Asesora Jurídica</t>
  </si>
  <si>
    <t>Oficina Asesora Jurídica</t>
  </si>
  <si>
    <t>A-02-02-02-008-004</t>
  </si>
  <si>
    <t>Suscripción Actualización Normativa</t>
  </si>
  <si>
    <t>Publicación de Actos Administrativos</t>
  </si>
  <si>
    <t>Contingente Judicial</t>
  </si>
  <si>
    <t>Conciliaciones</t>
  </si>
  <si>
    <t>Sentencias</t>
  </si>
  <si>
    <t>A-03-10-01-001</t>
  </si>
  <si>
    <t>A-08-05-01-003</t>
  </si>
  <si>
    <t>Sanciones Administrativas</t>
  </si>
  <si>
    <t>b. DIRECCION PROGRAMATICA DE REINTEGRACION</t>
  </si>
  <si>
    <t>Acceso a los Beneficios de Inserción Económica</t>
  </si>
  <si>
    <t>Acciones comunitarias para el fortalecimiento del liderazgo y la participación de las mujeres y la población LGTBIQ+</t>
  </si>
  <si>
    <t>Acciones dirigidas al fortalecimiento de la empleabilidad y la inclusión laboral para la población objeto</t>
  </si>
  <si>
    <t>Acciones para el fortalecimiento de la reincorporación política</t>
  </si>
  <si>
    <t>Acciones para la Promoción del desarrollo integral, aprendizaje para la paz y prevención de vulnerabilidades de niños y niñas</t>
  </si>
  <si>
    <t>Apoyo a procesos de Educación superior de la población objeto</t>
  </si>
  <si>
    <t>Beneficios Económicos (Asignación Mensual)</t>
  </si>
  <si>
    <t>Desarrollo de acciones para el fortalecimiento de los entornos seguros, autocuidado y mitigación de los riesgos a la población objeto</t>
  </si>
  <si>
    <t>Desarrollo de Modelos Educativos Flexibles</t>
  </si>
  <si>
    <t>Desarrollo de procesos restaurativos y acompañamiento a  comparecientes de Fuerza Pública</t>
  </si>
  <si>
    <t>Desembolso mensual por asistencia a los beneficios de acompañamiento del proceso de Reintegración</t>
  </si>
  <si>
    <t>Desembolso mensual por asistencia al proceso de atención diferencial</t>
  </si>
  <si>
    <t>Desembolso para traslado de PPR con riesgo extraordinario. El valor de cada desembolso es 2,5 SMLV</t>
  </si>
  <si>
    <t>Estrategia diferencial para jóvenes</t>
  </si>
  <si>
    <t>Fortalecimiento de los sistemas de seguimiento y monitoreo</t>
  </si>
  <si>
    <t>Gestiones para el Aseguramiento de la población objeto acreditada por las autoridades competentes</t>
  </si>
  <si>
    <t>Honorarios DPR</t>
  </si>
  <si>
    <t>Implementación del Programa Especial de Armonización con enfoque étnico</t>
  </si>
  <si>
    <t>Procesos de formación para el fortalecimiento de capacidades psicosociales de la población objeto y  los colaboradores de la ARN</t>
  </si>
  <si>
    <t>Procesos de orientación vocacional y promoción del emprendimiento</t>
  </si>
  <si>
    <t>Procesos territoriales orientados al fortalecimiento de entornos protectores y libres de violencia</t>
  </si>
  <si>
    <t>Programa/Estrategia de Reunificación Familiar</t>
  </si>
  <si>
    <t>Suministro Económico de Alimentación</t>
  </si>
  <si>
    <t>Desarrollo de procesos comunitarios orientados a la promocion de la reconciliacion y construcción de paz</t>
  </si>
  <si>
    <t>Estrategia de Acompañamiento a Familiares de personas fallecidas (asesinadas) y desaparecidas</t>
  </si>
  <si>
    <t>Estrategia de Sostenibilidad de los procesos productivos</t>
  </si>
  <si>
    <t>C-0211-1000-3-53107c-0211015-02</t>
  </si>
  <si>
    <t>Prevención victimización y reincidencia de PPR en territorio. 
Servicios de educación informal en derechos humanos, análisis y gestión del riesgo de victimización y reincidencia</t>
  </si>
  <si>
    <t>C-0211-1000-3-53107c-0211017-03</t>
  </si>
  <si>
    <t>Prevención victimización y reincidencia de PPR en territorio.
Servicio de apoyo financiero a iniciativas locales de prevención de riesgos de victimización y reincidencia</t>
  </si>
  <si>
    <t>C-0211-1000-3-53107c-0211018-02</t>
  </si>
  <si>
    <t xml:space="preserve">Prevención victimización y reincidencia de PPR en territorio.
Servicios de divulgación sobre Reintegración / Reincorporación, convivencia y reconciliación </t>
  </si>
  <si>
    <t>C-0211-1000-4-53107c-0211022-02</t>
  </si>
  <si>
    <t>Fortalecimiento Ex-integrantes de las FARC-EP NACIONAL.
Servicios de acompañamiento a la población beneficiaria de la Reincorporación</t>
  </si>
  <si>
    <t>c. SECRETARIA GENERAL</t>
  </si>
  <si>
    <t xml:space="preserve">     a. Secretaria General</t>
  </si>
  <si>
    <t>Secretaria General</t>
  </si>
  <si>
    <t>A-02-02-02-007-001</t>
  </si>
  <si>
    <t>Recursos especiales en verificación de necesidades</t>
  </si>
  <si>
    <t>A-02-02-02-008-005</t>
  </si>
  <si>
    <t>Formalización empleo CNSC</t>
  </si>
  <si>
    <t>Antiguos ETCR - Acuerdo de Participación de Terceros</t>
  </si>
  <si>
    <t>Honorarios Secretaría General</t>
  </si>
  <si>
    <t>Recursos en verificación de necesidades</t>
  </si>
  <si>
    <t xml:space="preserve">     b. Subdirección Financiera</t>
  </si>
  <si>
    <t>Subdirección Financiera</t>
  </si>
  <si>
    <t>A-02-02-01-004-005</t>
  </si>
  <si>
    <t>Adquisición de Firmas Digitales</t>
  </si>
  <si>
    <t>Comisiones Bancarias por Desembolsos PPR</t>
  </si>
  <si>
    <t>A-08-04-01</t>
  </si>
  <si>
    <t>Tributo Tarifa Control Fiscal Contraloría General de la República</t>
  </si>
  <si>
    <t xml:space="preserve">     c.  Subdirección Administrativa</t>
  </si>
  <si>
    <t>Control de Acceso</t>
  </si>
  <si>
    <t>Servicio de Vigilancia y Seguridad Privada</t>
  </si>
  <si>
    <t>Administradora de Riesgos Laborales ARL</t>
  </si>
  <si>
    <t>Operador Logístico</t>
  </si>
  <si>
    <t>Grupo de Almacén e Inventarios</t>
  </si>
  <si>
    <t>A-02-01-01-003-008</t>
  </si>
  <si>
    <t>Adquisición de Mobiliario</t>
  </si>
  <si>
    <t>Licenciamiento Software Control de Inventarios</t>
  </si>
  <si>
    <t>Suministro de Papeleria y Consumibles</t>
  </si>
  <si>
    <t>Grupo de Gestion Administrativa</t>
  </si>
  <si>
    <t>A-02-01-01-004-003</t>
  </si>
  <si>
    <t>Adquisición de elementos requeridos para el funcionamiento - Compra de persianas</t>
  </si>
  <si>
    <t>Adquisición de elementos requeridos para el funcionamiento - Maq usos generales</t>
  </si>
  <si>
    <t>A-02-01-01-004-004</t>
  </si>
  <si>
    <t>Adquisición de elementos requeridos para el funcionamiento - Maq usos especiales</t>
  </si>
  <si>
    <t>A-02-01-01-006-002</t>
  </si>
  <si>
    <t>Peritaje de vehículos</t>
  </si>
  <si>
    <t>A-02-02-01-003-003</t>
  </si>
  <si>
    <t>Caja Menor</t>
  </si>
  <si>
    <t>Mantenimiento Parque Automotor - Lubricantes</t>
  </si>
  <si>
    <t>Suministro de Combustible</t>
  </si>
  <si>
    <t>Caja Menor - Combustible / Aceite</t>
  </si>
  <si>
    <t>A-02-02-01-003-005</t>
  </si>
  <si>
    <t>Adquisición de elementos requeridos para el funcionamiento - Recarga de Extintores</t>
  </si>
  <si>
    <t>A-02-02-01-003-006</t>
  </si>
  <si>
    <t>Adquisición de elementos requeridos para el funcionamiento - Peliculas Solares</t>
  </si>
  <si>
    <t>Mantenimiento Parque Automotor - Llantas</t>
  </si>
  <si>
    <t>Caja Menor - Diversos</t>
  </si>
  <si>
    <t>A-02-02-01-004-001</t>
  </si>
  <si>
    <t>Mantenimiento Parque Automotor - Repuestos</t>
  </si>
  <si>
    <t>A-02-02-01-004-002</t>
  </si>
  <si>
    <t>A-02-02-01-004-003</t>
  </si>
  <si>
    <t>A-02-02-01-004-006</t>
  </si>
  <si>
    <t>Caja Menor - Productos Metalicos</t>
  </si>
  <si>
    <t>A-02-02-02-005-004</t>
  </si>
  <si>
    <t>Adquisición de elementos requeridos para el funcionamiento - Instalación</t>
  </si>
  <si>
    <t>Caja Menor - Servicios de construcción</t>
  </si>
  <si>
    <t>A-02-02-02-006-003</t>
  </si>
  <si>
    <t>Aseo Cafetería y Mantenimiento - Cafeteria</t>
  </si>
  <si>
    <t>Servicio de Vehículo</t>
  </si>
  <si>
    <t>Caja Menor - Alimentación / Hospedaje</t>
  </si>
  <si>
    <t>A-02-02-02-006-004</t>
  </si>
  <si>
    <t>Caja Menor - Transporte</t>
  </si>
  <si>
    <t>A-02-02-02-006-005</t>
  </si>
  <si>
    <t>Caja Menor - Servicio de Transporte de Carga</t>
  </si>
  <si>
    <t>A-02-02-02-006-006</t>
  </si>
  <si>
    <t>Servicio de Vehículo - Operario</t>
  </si>
  <si>
    <t>Caja Menor - Servicio de Seguridad con Vehículo Blindado / Seguidor</t>
  </si>
  <si>
    <t>A-02-02-02-006-007</t>
  </si>
  <si>
    <t>Caja Menor - Peajes / Parqueadero</t>
  </si>
  <si>
    <t>A-02-02-02-006-009</t>
  </si>
  <si>
    <t>Servicios Públicos - Energia</t>
  </si>
  <si>
    <t>Caja Menor - Energia</t>
  </si>
  <si>
    <t>Caja Menor - Gas</t>
  </si>
  <si>
    <t>Caja Menor - Seguros de la Entidad</t>
  </si>
  <si>
    <t>A-02-02-02-007-002</t>
  </si>
  <si>
    <t>Arrendamiento de Inmuebles</t>
  </si>
  <si>
    <t>A-02-02-02-008-002</t>
  </si>
  <si>
    <t>Caja Menor - Gastos Judiciales</t>
  </si>
  <si>
    <t>Caja Menor - Telefono, Fax y otros</t>
  </si>
  <si>
    <t>Aseo Cafetería y Mantenimiento - Aseo</t>
  </si>
  <si>
    <t>A-02-02-02-008-007</t>
  </si>
  <si>
    <t>Aseo Cafetería y Mantenimiento - Mantenimiento</t>
  </si>
  <si>
    <t>Mantenimiento Parque Automotor - Mantenimiento</t>
  </si>
  <si>
    <t>A-02-02-02-008-008</t>
  </si>
  <si>
    <t>Caja Menor - Servicio de mantenimiento, reparación e Instalación (excepto Servicios de Construcción)</t>
  </si>
  <si>
    <t>A-02-02-02-009-003</t>
  </si>
  <si>
    <t>Caja Menor - Exámenes médicos</t>
  </si>
  <si>
    <t>A-02-02-02-009-004</t>
  </si>
  <si>
    <t>Elementos para el Plan de Gestión Ambiental</t>
  </si>
  <si>
    <t xml:space="preserve">Recolección Residuos Peligros </t>
  </si>
  <si>
    <t>Servicio para el plan de gestión ambiental</t>
  </si>
  <si>
    <t>Servicios Públicos - Acueducto</t>
  </si>
  <si>
    <t>Caja Menor - Acueducto</t>
  </si>
  <si>
    <t>A-02-02-02-010</t>
  </si>
  <si>
    <t>Caja Menor - Viaticos</t>
  </si>
  <si>
    <t>Adecuaciones de las Sedes</t>
  </si>
  <si>
    <t>Adquisición de elementos requeridos para el funcionamiento</t>
  </si>
  <si>
    <t>Adquisición Elementos de Ferreteria</t>
  </si>
  <si>
    <t>Aires Acondicionados</t>
  </si>
  <si>
    <t>Aseo Cafetería y Mantenimiento</t>
  </si>
  <si>
    <t>Seguros de la Entidad</t>
  </si>
  <si>
    <t>Servicios de Transporte Nacional Especial</t>
  </si>
  <si>
    <t>Servicios Públicos - Telefonía Centro de Contacto</t>
  </si>
  <si>
    <t>Servicios Públicos</t>
  </si>
  <si>
    <t>A-08-01-02-001</t>
  </si>
  <si>
    <t>Impuesto Predial</t>
  </si>
  <si>
    <t>A-08-01-02-004</t>
  </si>
  <si>
    <t>Impuesto de Alumbrado Público</t>
  </si>
  <si>
    <t>A-08-01-02-006</t>
  </si>
  <si>
    <t>Impuestos y Multas</t>
  </si>
  <si>
    <t>Grupo de Gestión Documental</t>
  </si>
  <si>
    <t>A-02-02-02-006-008</t>
  </si>
  <si>
    <t>Servicios Postales de Correspondencia</t>
  </si>
  <si>
    <t>Arrendamiento de Inmuebles - Bodega Documental</t>
  </si>
  <si>
    <t>Sistema de Gestión de Documentos Electrónicos de Archivo - SGDEA</t>
  </si>
  <si>
    <t xml:space="preserve">Compra Insumos Gestión Documental </t>
  </si>
  <si>
    <t xml:space="preserve">    d. Oficina de Tecnologías de la Información</t>
  </si>
  <si>
    <t>Oficina de Tecnologías de la Información</t>
  </si>
  <si>
    <t>Conectividad y Comunicaciones</t>
  </si>
  <si>
    <t>Dotación de Equipos</t>
  </si>
  <si>
    <t>Renovación y Adquisición de Licenciamiento</t>
  </si>
  <si>
    <t>Servicio Premier de Microsoft y Conexos</t>
  </si>
  <si>
    <t>Servicios Tecnológicos</t>
  </si>
  <si>
    <t xml:space="preserve">    e. Grupo de Atención al Ciudadano </t>
  </si>
  <si>
    <t xml:space="preserve">Grupo de Atención al Ciudadano </t>
  </si>
  <si>
    <t>Administrar Servicio Centro de Contacto</t>
  </si>
  <si>
    <t xml:space="preserve">    f.  Talento Humano</t>
  </si>
  <si>
    <t>Talento Humano</t>
  </si>
  <si>
    <t>A-02-02-01-002-007</t>
  </si>
  <si>
    <t>Elementos de SST, emergencias y ergonómicos</t>
  </si>
  <si>
    <t>A-02-02-01-002-008</t>
  </si>
  <si>
    <t>Dotación de Personal</t>
  </si>
  <si>
    <t>A-02-02-01-003-008</t>
  </si>
  <si>
    <t>A-02-02-01-004-008</t>
  </si>
  <si>
    <t>Apoyo Monturas</t>
  </si>
  <si>
    <t>Comisiones y Gastos de Viaje - Gastos de Transporte</t>
  </si>
  <si>
    <t>Adquisición de tiquetes</t>
  </si>
  <si>
    <t>Comisiones y Gastos de Viaje - Transporte de carga</t>
  </si>
  <si>
    <t>Teletrabajo - Energia</t>
  </si>
  <si>
    <t>Batería de Riesgo Psicosocial</t>
  </si>
  <si>
    <t>Bienestar Enfocado al Clima, Cultura y Gestión del Cambio</t>
  </si>
  <si>
    <t>Implementación Sello Equipares</t>
  </si>
  <si>
    <t>Software Gestión Talento Humano</t>
  </si>
  <si>
    <t>Pruebas Psicotécnicas</t>
  </si>
  <si>
    <t>Teletrabajo - Internet</t>
  </si>
  <si>
    <t>Pago Comisión Nacional del Servicio Civil</t>
  </si>
  <si>
    <t>A-02-02-02-009-002</t>
  </si>
  <si>
    <t>Capacitación, Cursos y Seminarios</t>
  </si>
  <si>
    <t>Incentivos Educación Formal</t>
  </si>
  <si>
    <t>Exámenes Médicos Ocupacionales, Actividades Semana de la Salud y Vacunación</t>
  </si>
  <si>
    <t>A-02-02-02-009-006</t>
  </si>
  <si>
    <t>Actividades de Selección, Salud Ocupacional, Bienestar y Capacitación</t>
  </si>
  <si>
    <t>Bienestar Social en Salud y Educación Física</t>
  </si>
  <si>
    <t>Comisiones y Gastos de Viaje - Viaticos</t>
  </si>
  <si>
    <t>Comisiones y Gastos de Viaje - Empleados - Contratistas</t>
  </si>
  <si>
    <t xml:space="preserve">     4. PROYECCION PLANTA DE PERSONAL </t>
  </si>
  <si>
    <t xml:space="preserve">Nómina Planta Funcionarios </t>
  </si>
  <si>
    <t>A-01-01-01</t>
  </si>
  <si>
    <t>Nómina Planta Funcionarios ARN - Salario</t>
  </si>
  <si>
    <t>A-01-01-02</t>
  </si>
  <si>
    <t>Nómina Planta Funcionarios ARN - Contribuciones inherentes a la nómina</t>
  </si>
  <si>
    <t>A-01-01-03</t>
  </si>
  <si>
    <t>Nómina Planta Funcionarios ARN - Remuneraciones no constitutivas de factor salarial</t>
  </si>
  <si>
    <t>A-03-04-02-12-001</t>
  </si>
  <si>
    <t>Incapacidades (no de pensiones)</t>
  </si>
  <si>
    <t>A-03-04-02-12-002</t>
  </si>
  <si>
    <t>Incapacidades, Licencias de Maternidad y Paternidad</t>
  </si>
  <si>
    <t>TOTAL PRESUPUESTO VIGENCIA 2024</t>
  </si>
  <si>
    <t>CONSOLIDADO PRESUPUESTO DESAGREGADO</t>
  </si>
  <si>
    <t>Descripción</t>
  </si>
  <si>
    <t>A-01</t>
  </si>
  <si>
    <t>Gastos de Personal</t>
  </si>
  <si>
    <t>A-02</t>
  </si>
  <si>
    <t>Adqu de Bienes y Serv</t>
  </si>
  <si>
    <t>A-03</t>
  </si>
  <si>
    <t>Transferencias</t>
  </si>
  <si>
    <t>Fondo de Programas Especiales para la Paz: Programa de Reincorporación Social y Economica</t>
  </si>
  <si>
    <t>A-03-10</t>
  </si>
  <si>
    <t>A-03-04</t>
  </si>
  <si>
    <t>Prestaciones para Cubrir Riesgos Sociales</t>
  </si>
  <si>
    <t>A-08</t>
  </si>
  <si>
    <t>Gastos por Tributos</t>
  </si>
  <si>
    <t>TOTAL FUNCIONAMIENTO</t>
  </si>
  <si>
    <t>C-02</t>
  </si>
  <si>
    <t>Inversión</t>
  </si>
  <si>
    <t>TOTAL ARN</t>
  </si>
  <si>
    <r>
      <rPr>
        <b/>
        <sz val="10"/>
        <color theme="1"/>
        <rFont val="Aptos Narrow"/>
        <family val="2"/>
        <scheme val="minor"/>
      </rPr>
      <t>NOTA:</t>
    </r>
    <r>
      <rPr>
        <sz val="10"/>
        <color theme="1"/>
        <rFont val="Aptos Narrow"/>
        <family val="2"/>
        <scheme val="minor"/>
      </rPr>
      <t xml:space="preserve"> Con ocasión del Consejo de Ministros realizado el 10 de junio 2024 en el cual el Gobierno Nacional determinó realizar un aplazamiento de recursos del 5,66% sobre la apropiación total a las entidades del Presupuesto General de la Nación; la apropiación total a aplazar por la ARN para 2024 corresponde a $18.130.110.747, los cuales fueron aplazados mediante Decreto No. 766 del 20 junio de 2024. Desde el 20 de diciembre en la Ejecución Agregada no se visualizan como apropiación aplazada sino reducida, acorde al Decreto No. 1522 del 18 de diciembre de 2024.</t>
    </r>
  </si>
  <si>
    <t>JOHANNA CAROLINA VERGARA OSPINA</t>
  </si>
  <si>
    <t xml:space="preserve">Aprobó: Deyanira Olivera Villanueva - Subdirectora Financiera </t>
  </si>
  <si>
    <t xml:space="preserve">Revisó: Deyanira Olivera Villanueva - Subdirectora Financiera </t>
  </si>
  <si>
    <t>Elaboró: Claudia Milena Pérez Pintor - Contratista Grupo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</si>
</sst>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_(* #,##0_);_(* \(#,##0\);_(* &quot;-&quot;??_);_(@_)"/>
    <numFmt numFmtId="165" formatCode="_-* #,##0_-;\-* #,##0_-;_-* &quot;-&quot;??_-;_-@_-"/>
    <numFmt numFmtId="166" formatCode="_-* #,##0.00_-;\-* #,##0.00_-;_-* &quot;-&quot;_-;_-@_-"/>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tint="-0.14999847407452621"/>
      <name val="Aptos Narrow"/>
      <family val="2"/>
      <scheme val="minor"/>
    </font>
    <font>
      <b/>
      <sz val="14"/>
      <color theme="1"/>
      <name val="Arial"/>
      <family val="2"/>
    </font>
    <font>
      <sz val="11"/>
      <color theme="1"/>
      <name val="Arial"/>
      <family val="2"/>
    </font>
    <font>
      <b/>
      <sz val="20"/>
      <color theme="1"/>
      <name val="Arial"/>
      <family val="2"/>
    </font>
    <font>
      <b/>
      <sz val="12"/>
      <color theme="1"/>
      <name val="Aptos Narrow"/>
      <family val="2"/>
      <scheme val="minor"/>
    </font>
    <font>
      <sz val="12"/>
      <color theme="1"/>
      <name val="Aptos Narrow"/>
      <family val="2"/>
      <scheme val="minor"/>
    </font>
    <font>
      <sz val="12"/>
      <name val="Aptos Narrow"/>
      <family val="2"/>
      <scheme val="minor"/>
    </font>
    <font>
      <b/>
      <sz val="12"/>
      <color theme="1"/>
      <name val="Arial"/>
      <family val="2"/>
    </font>
    <font>
      <sz val="12"/>
      <color rgb="FF000000"/>
      <name val="Calibri"/>
      <family val="2"/>
    </font>
    <font>
      <sz val="9"/>
      <color theme="0" tint="-0.14999847407452621"/>
      <name val="Aptos Narrow"/>
      <family val="2"/>
      <scheme val="minor"/>
    </font>
    <font>
      <sz val="9"/>
      <color theme="1"/>
      <name val="Aptos Narrow"/>
      <family val="2"/>
      <scheme val="minor"/>
    </font>
    <font>
      <b/>
      <sz val="12"/>
      <color rgb="FF000000"/>
      <name val="Calibri"/>
      <family val="2"/>
    </font>
    <font>
      <b/>
      <sz val="14"/>
      <color theme="0"/>
      <name val="Calibri"/>
      <family val="2"/>
    </font>
    <font>
      <b/>
      <sz val="8"/>
      <color theme="1"/>
      <name val="Arial"/>
      <family val="2"/>
    </font>
    <font>
      <sz val="10"/>
      <color theme="1"/>
      <name val="Aptos Narrow"/>
      <family val="2"/>
      <scheme val="minor"/>
    </font>
    <font>
      <b/>
      <sz val="10"/>
      <color theme="1"/>
      <name val="Aptos Narrow"/>
      <family val="2"/>
      <scheme val="minor"/>
    </font>
    <font>
      <b/>
      <sz val="16"/>
      <color rgb="FF000000"/>
      <name val="Arial Narrow"/>
      <family val="2"/>
    </font>
    <font>
      <sz val="16"/>
      <color rgb="FF000000"/>
      <name val="Arial Narrow"/>
      <family val="2"/>
    </font>
    <font>
      <sz val="9"/>
      <color theme="1"/>
      <name val="Arial"/>
      <family val="2"/>
    </font>
  </fonts>
  <fills count="10">
    <fill>
      <patternFill patternType="none"/>
    </fill>
    <fill>
      <patternFill patternType="gray125"/>
    </fill>
    <fill>
      <patternFill patternType="solid">
        <fgColor indexed="65"/>
        <bgColor theme="0"/>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theme="0"/>
      </patternFill>
    </fill>
    <fill>
      <patternFill patternType="solid">
        <fgColor theme="0" tint="-4.9989318521683403E-2"/>
        <bgColor theme="0"/>
      </patternFill>
    </fill>
    <fill>
      <patternFill patternType="solid">
        <fgColor indexed="65"/>
        <bgColor indexed="64"/>
      </patternFill>
    </fill>
    <fill>
      <patternFill patternType="solid">
        <fgColor theme="0"/>
        <bgColor theme="4" tint="0.79998168889431442"/>
      </patternFill>
    </fill>
  </fills>
  <borders count="43">
    <border>
      <left/>
      <right/>
      <top/>
      <bottom/>
      <diagonal/>
    </border>
    <border>
      <left style="medium">
        <color theme="0" tint="-0.499984740745262"/>
      </left>
      <right style="medium">
        <color theme="1" tint="0.499984740745262"/>
      </right>
      <top style="medium">
        <color theme="0" tint="-0.499984740745262"/>
      </top>
      <bottom style="medium">
        <color theme="1" tint="0.499984740745262"/>
      </bottom>
      <diagonal/>
    </border>
    <border>
      <left style="medium">
        <color theme="1" tint="0.499984740745262"/>
      </left>
      <right style="medium">
        <color theme="1" tint="0.499984740745262"/>
      </right>
      <top style="medium">
        <color theme="0" tint="-0.499984740745262"/>
      </top>
      <bottom style="medium">
        <color theme="1" tint="0.499984740745262"/>
      </bottom>
      <diagonal/>
    </border>
    <border>
      <left style="medium">
        <color theme="1" tint="0.499984740745262"/>
      </left>
      <right style="medium">
        <color theme="0" tint="-0.499984740745262"/>
      </right>
      <top style="medium">
        <color theme="0" tint="-0.499984740745262"/>
      </top>
      <bottom style="medium">
        <color theme="1" tint="0.499984740745262"/>
      </bottom>
      <diagonal/>
    </border>
    <border>
      <left style="medium">
        <color theme="0" tint="-0.499984740745262"/>
      </left>
      <right style="hair">
        <color theme="1" tint="0.499984740745262"/>
      </right>
      <top style="medium">
        <color theme="1" tint="0.499984740745262"/>
      </top>
      <bottom style="hair">
        <color theme="1" tint="0.499984740745262"/>
      </bottom>
      <diagonal/>
    </border>
    <border>
      <left style="hair">
        <color theme="1" tint="0.499984740745262"/>
      </left>
      <right style="hair">
        <color theme="1" tint="0.499984740745262"/>
      </right>
      <top style="medium">
        <color theme="1" tint="0.499984740745262"/>
      </top>
      <bottom style="hair">
        <color theme="1" tint="0.499984740745262"/>
      </bottom>
      <diagonal/>
    </border>
    <border>
      <left style="hair">
        <color theme="1" tint="0.499984740745262"/>
      </left>
      <right style="medium">
        <color theme="0" tint="-0.499984740745262"/>
      </right>
      <top style="medium">
        <color theme="1" tint="0.499984740745262"/>
      </top>
      <bottom style="hair">
        <color theme="1" tint="0.499984740745262"/>
      </bottom>
      <diagonal/>
    </border>
    <border>
      <left style="medium">
        <color theme="0" tint="-0.499984740745262"/>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medium">
        <color theme="0" tint="-0.499984740745262"/>
      </right>
      <top style="hair">
        <color theme="1" tint="0.499984740745262"/>
      </top>
      <bottom style="hair">
        <color theme="1" tint="0.499984740745262"/>
      </bottom>
      <diagonal/>
    </border>
    <border>
      <left style="medium">
        <color theme="0" tint="-0.499984740745262"/>
      </left>
      <right/>
      <top style="hair">
        <color theme="1" tint="0.499984740745262"/>
      </top>
      <bottom/>
      <diagonal/>
    </border>
    <border>
      <left/>
      <right style="hair">
        <color theme="1" tint="0.499984740745262"/>
      </right>
      <top style="hair">
        <color theme="1" tint="0.499984740745262"/>
      </top>
      <bottom/>
      <diagonal/>
    </border>
    <border>
      <left style="medium">
        <color theme="0" tint="-0.499984740745262"/>
      </left>
      <right/>
      <top/>
      <bottom/>
      <diagonal/>
    </border>
    <border>
      <left/>
      <right style="hair">
        <color theme="1" tint="0.499984740745262"/>
      </right>
      <top/>
      <bottom/>
      <diagonal/>
    </border>
    <border>
      <left style="medium">
        <color theme="0" tint="-0.499984740745262"/>
      </left>
      <right style="hair">
        <color theme="1" tint="0.499984740745262"/>
      </right>
      <top style="hair">
        <color theme="1" tint="0.499984740745262"/>
      </top>
      <bottom style="hair">
        <color theme="1" tint="0.499984740745262"/>
      </bottom>
      <diagonal/>
    </border>
    <border>
      <left style="medium">
        <color theme="0" tint="-0.499984740745262"/>
      </left>
      <right/>
      <top/>
      <bottom style="thin">
        <color indexed="64"/>
      </bottom>
      <diagonal/>
    </border>
    <border>
      <left/>
      <right style="hair">
        <color theme="1" tint="0.499984740745262"/>
      </right>
      <top/>
      <bottom style="thin">
        <color indexed="64"/>
      </bottom>
      <diagonal/>
    </border>
    <border>
      <left style="hair">
        <color theme="1" tint="0.499984740745262"/>
      </left>
      <right style="hair">
        <color theme="1" tint="0.499984740745262"/>
      </right>
      <top style="hair">
        <color theme="1" tint="0.499984740745262"/>
      </top>
      <bottom style="thin">
        <color indexed="64"/>
      </bottom>
      <diagonal/>
    </border>
    <border>
      <left style="hair">
        <color theme="1" tint="0.499984740745262"/>
      </left>
      <right style="medium">
        <color theme="0" tint="-0.499984740745262"/>
      </right>
      <top style="hair">
        <color theme="1" tint="0.499984740745262"/>
      </top>
      <bottom style="thin">
        <color indexed="64"/>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medium">
        <color theme="0" tint="-0.499984740745262"/>
      </right>
      <top/>
      <bottom style="hair">
        <color theme="1" tint="0.499984740745262"/>
      </bottom>
      <diagonal/>
    </border>
    <border>
      <left style="medium">
        <color theme="0" tint="-0.499984740745262"/>
      </left>
      <right/>
      <top/>
      <bottom style="medium">
        <color theme="0" tint="-0.499984740745262"/>
      </bottom>
      <diagonal/>
    </border>
    <border>
      <left/>
      <right style="hair">
        <color theme="1" tint="0.499984740745262"/>
      </right>
      <top/>
      <bottom style="medium">
        <color theme="0" tint="-0.499984740745262"/>
      </bottom>
      <diagonal/>
    </border>
    <border>
      <left style="hair">
        <color theme="1" tint="0.499984740745262"/>
      </left>
      <right style="hair">
        <color theme="1" tint="0.499984740745262"/>
      </right>
      <top style="hair">
        <color theme="1" tint="0.499984740745262"/>
      </top>
      <bottom style="medium">
        <color theme="0" tint="-0.499984740745262"/>
      </bottom>
      <diagonal/>
    </border>
    <border>
      <left style="hair">
        <color theme="1" tint="0.499984740745262"/>
      </left>
      <right style="medium">
        <color theme="0" tint="-0.499984740745262"/>
      </right>
      <top style="hair">
        <color theme="1"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0" tint="-0.499984740745262"/>
      </left>
      <right style="hair">
        <color auto="1"/>
      </right>
      <top style="medium">
        <color theme="0" tint="-0.499984740745262"/>
      </top>
      <bottom style="hair">
        <color auto="1"/>
      </bottom>
      <diagonal/>
    </border>
    <border>
      <left style="hair">
        <color auto="1"/>
      </left>
      <right style="hair">
        <color auto="1"/>
      </right>
      <top style="medium">
        <color theme="0" tint="-0.499984740745262"/>
      </top>
      <bottom style="hair">
        <color auto="1"/>
      </bottom>
      <diagonal/>
    </border>
    <border>
      <left style="hair">
        <color auto="1"/>
      </left>
      <right style="medium">
        <color theme="0" tint="-0.499984740745262"/>
      </right>
      <top style="medium">
        <color theme="0" tint="-0.499984740745262"/>
      </top>
      <bottom style="hair">
        <color auto="1"/>
      </bottom>
      <diagonal/>
    </border>
    <border>
      <left style="medium">
        <color theme="0" tint="-0.499984740745262"/>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theme="0" tint="-0.499984740745262"/>
      </right>
      <top style="hair">
        <color auto="1"/>
      </top>
      <bottom style="hair">
        <color auto="1"/>
      </bottom>
      <diagonal/>
    </border>
    <border>
      <left style="medium">
        <color theme="0" tint="-0.499984740745262"/>
      </left>
      <right style="hair">
        <color auto="1"/>
      </right>
      <top style="hair">
        <color auto="1"/>
      </top>
      <bottom style="medium">
        <color theme="0" tint="-0.499984740745262"/>
      </bottom>
      <diagonal/>
    </border>
    <border>
      <left style="hair">
        <color auto="1"/>
      </left>
      <right style="hair">
        <color auto="1"/>
      </right>
      <top style="hair">
        <color auto="1"/>
      </top>
      <bottom style="medium">
        <color theme="0" tint="-0.499984740745262"/>
      </bottom>
      <diagonal/>
    </border>
    <border>
      <left style="hair">
        <color auto="1"/>
      </left>
      <right style="medium">
        <color theme="0" tint="-0.499984740745262"/>
      </right>
      <top style="hair">
        <color auto="1"/>
      </top>
      <bottom style="medium">
        <color theme="0" tint="-0.499984740745262"/>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cellStyleXfs>
  <cellXfs count="125">
    <xf numFmtId="0" fontId="0" fillId="0" borderId="0" xfId="0"/>
    <xf numFmtId="0" fontId="3" fillId="0" borderId="0" xfId="0" applyFont="1" applyAlignment="1">
      <alignment vertical="center" shrinkToFit="1"/>
    </xf>
    <xf numFmtId="0" fontId="4" fillId="2" borderId="0" xfId="0" applyFont="1" applyFill="1" applyAlignment="1">
      <alignment horizontal="center" vertical="center" wrapText="1"/>
    </xf>
    <xf numFmtId="0" fontId="0" fillId="0" borderId="0" xfId="0" applyAlignment="1">
      <alignment vertical="center"/>
    </xf>
    <xf numFmtId="164" fontId="5" fillId="2" borderId="0" xfId="4" applyNumberFormat="1" applyFont="1" applyFill="1" applyAlignment="1">
      <alignment horizontal="center" vertical="center"/>
    </xf>
    <xf numFmtId="0" fontId="5" fillId="2" borderId="0" xfId="0" applyFont="1" applyFill="1" applyAlignment="1">
      <alignment vertical="center"/>
    </xf>
    <xf numFmtId="164" fontId="5" fillId="2" borderId="0" xfId="4" applyNumberFormat="1" applyFont="1" applyFill="1" applyAlignment="1">
      <alignment horizontal="left" vertical="center"/>
    </xf>
    <xf numFmtId="164" fontId="5" fillId="2" borderId="0" xfId="4" applyNumberFormat="1" applyFont="1" applyFill="1" applyAlignment="1">
      <alignment horizontal="left" vertical="center" wrapText="1"/>
    </xf>
    <xf numFmtId="165" fontId="5" fillId="2" borderId="0" xfId="1" applyNumberFormat="1" applyFont="1" applyFill="1" applyAlignment="1">
      <alignment vertical="center" wrapText="1"/>
    </xf>
    <xf numFmtId="41" fontId="5" fillId="2" borderId="0" xfId="2" applyFont="1" applyFill="1" applyAlignment="1">
      <alignment vertical="center"/>
    </xf>
    <xf numFmtId="0" fontId="3" fillId="0" borderId="0" xfId="0" applyFont="1" applyAlignment="1">
      <alignment vertical="top" shrinkToFit="1"/>
    </xf>
    <xf numFmtId="0" fontId="6" fillId="2" borderId="0" xfId="0" applyFont="1" applyFill="1" applyAlignment="1">
      <alignment horizontal="center" vertical="top"/>
    </xf>
    <xf numFmtId="0" fontId="0" fillId="0" borderId="0" xfId="0" applyAlignment="1">
      <alignment vertical="top"/>
    </xf>
    <xf numFmtId="0" fontId="6" fillId="2" borderId="0" xfId="0" applyFont="1" applyFill="1" applyAlignment="1">
      <alignment horizontal="center" vertical="top"/>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vertical="center" wrapText="1"/>
    </xf>
    <xf numFmtId="41" fontId="2" fillId="3" borderId="0" xfId="2" applyFont="1" applyFill="1" applyAlignment="1">
      <alignment horizontal="right" vertical="center"/>
    </xf>
    <xf numFmtId="0" fontId="0" fillId="0" borderId="0" xfId="0" applyAlignment="1">
      <alignment horizontal="left" vertical="center" wrapText="1"/>
    </xf>
    <xf numFmtId="0" fontId="0" fillId="0" borderId="0" xfId="0" applyAlignment="1">
      <alignment vertical="center" wrapText="1"/>
    </xf>
    <xf numFmtId="41" fontId="0" fillId="0" borderId="0" xfId="0" applyNumberFormat="1" applyAlignment="1">
      <alignment vertical="center"/>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41" fontId="7" fillId="4" borderId="2" xfId="0" applyNumberFormat="1" applyFont="1" applyFill="1" applyBorder="1" applyAlignment="1">
      <alignment horizontal="center" vertical="center" wrapText="1"/>
    </xf>
    <xf numFmtId="41" fontId="7" fillId="4" borderId="2" xfId="2" applyFont="1" applyFill="1" applyBorder="1" applyAlignment="1">
      <alignment horizontal="center" vertical="center" wrapText="1"/>
    </xf>
    <xf numFmtId="41" fontId="7" fillId="4" borderId="3" xfId="2" applyFont="1" applyFill="1" applyBorder="1" applyAlignment="1">
      <alignment horizontal="center" vertical="center" wrapText="1"/>
    </xf>
    <xf numFmtId="0" fontId="7" fillId="5" borderId="4" xfId="0" applyFont="1" applyFill="1" applyBorder="1" applyAlignment="1">
      <alignment horizontal="left" vertical="center"/>
    </xf>
    <xf numFmtId="0" fontId="7" fillId="5" borderId="5" xfId="0" applyFont="1" applyFill="1" applyBorder="1" applyAlignment="1">
      <alignment vertical="center"/>
    </xf>
    <xf numFmtId="0" fontId="7" fillId="5" borderId="5" xfId="0" applyFont="1" applyFill="1" applyBorder="1" applyAlignment="1">
      <alignment horizontal="left" vertical="center"/>
    </xf>
    <xf numFmtId="0" fontId="7" fillId="5" borderId="5" xfId="0" applyFont="1" applyFill="1" applyBorder="1" applyAlignment="1">
      <alignment vertical="center" wrapText="1"/>
    </xf>
    <xf numFmtId="166" fontId="7" fillId="5" borderId="5" xfId="2" applyNumberFormat="1" applyFont="1" applyFill="1" applyBorder="1" applyAlignment="1">
      <alignment vertical="center"/>
    </xf>
    <xf numFmtId="166" fontId="7" fillId="5" borderId="6" xfId="2" applyNumberFormat="1" applyFont="1" applyFill="1" applyBorder="1" applyAlignment="1">
      <alignment vertical="center"/>
    </xf>
    <xf numFmtId="0" fontId="7" fillId="5" borderId="7" xfId="0" applyFont="1" applyFill="1" applyBorder="1" applyAlignment="1">
      <alignment horizontal="left" vertical="center"/>
    </xf>
    <xf numFmtId="0" fontId="7" fillId="0" borderId="8" xfId="0" applyFont="1" applyBorder="1" applyAlignment="1">
      <alignment horizontal="left" vertical="center"/>
    </xf>
    <xf numFmtId="0" fontId="8" fillId="0" borderId="9" xfId="0" applyFont="1" applyBorder="1" applyAlignment="1">
      <alignment horizontal="left" vertical="center"/>
    </xf>
    <xf numFmtId="0" fontId="8" fillId="0" borderId="9" xfId="0" applyFont="1" applyBorder="1" applyAlignment="1">
      <alignment horizontal="left" vertical="center" wrapText="1"/>
    </xf>
    <xf numFmtId="166" fontId="8" fillId="0" borderId="9" xfId="2" applyNumberFormat="1" applyFont="1" applyBorder="1" applyAlignment="1">
      <alignment vertical="center"/>
    </xf>
    <xf numFmtId="166" fontId="8" fillId="0" borderId="10" xfId="2" applyNumberFormat="1" applyFont="1" applyBorder="1" applyAlignment="1">
      <alignment vertical="center"/>
    </xf>
    <xf numFmtId="0" fontId="7" fillId="5" borderId="11" xfId="0" applyFont="1" applyFill="1" applyBorder="1" applyAlignment="1">
      <alignment vertical="center"/>
    </xf>
    <xf numFmtId="0" fontId="7" fillId="0" borderId="12" xfId="0" applyFont="1" applyBorder="1" applyAlignment="1">
      <alignment vertical="center"/>
    </xf>
    <xf numFmtId="0" fontId="7" fillId="5" borderId="13" xfId="0" applyFont="1" applyFill="1" applyBorder="1" applyAlignment="1">
      <alignment vertical="center"/>
    </xf>
    <xf numFmtId="0" fontId="7" fillId="0" borderId="14" xfId="0" applyFont="1" applyBorder="1" applyAlignment="1">
      <alignment vertical="center"/>
    </xf>
    <xf numFmtId="0" fontId="8" fillId="3" borderId="9" xfId="0" applyFont="1" applyFill="1" applyBorder="1" applyAlignment="1">
      <alignment horizontal="left" vertical="center"/>
    </xf>
    <xf numFmtId="0" fontId="8" fillId="3" borderId="9" xfId="0" applyFont="1" applyFill="1" applyBorder="1" applyAlignment="1">
      <alignment horizontal="left" vertical="center" wrapText="1"/>
    </xf>
    <xf numFmtId="166" fontId="8" fillId="3" borderId="9" xfId="2" applyNumberFormat="1" applyFont="1" applyFill="1" applyBorder="1" applyAlignment="1">
      <alignment vertical="center"/>
    </xf>
    <xf numFmtId="166" fontId="8" fillId="3" borderId="10" xfId="2" applyNumberFormat="1" applyFont="1" applyFill="1" applyBorder="1" applyAlignment="1">
      <alignment vertical="center"/>
    </xf>
    <xf numFmtId="0" fontId="7" fillId="5" borderId="15" xfId="0" applyFont="1" applyFill="1" applyBorder="1" applyAlignment="1">
      <alignment horizontal="left" vertical="center"/>
    </xf>
    <xf numFmtId="0" fontId="7" fillId="5" borderId="9" xfId="0" applyFont="1" applyFill="1" applyBorder="1" applyAlignment="1">
      <alignment vertical="center"/>
    </xf>
    <xf numFmtId="0" fontId="7" fillId="5" borderId="9" xfId="0" applyFont="1" applyFill="1" applyBorder="1" applyAlignment="1">
      <alignment horizontal="left" vertical="center"/>
    </xf>
    <xf numFmtId="0" fontId="7" fillId="5" borderId="9" xfId="0" applyFont="1" applyFill="1" applyBorder="1" applyAlignment="1">
      <alignment vertical="center" wrapText="1"/>
    </xf>
    <xf numFmtId="166" fontId="7" fillId="5" borderId="9" xfId="2" applyNumberFormat="1" applyFont="1" applyFill="1" applyBorder="1" applyAlignment="1">
      <alignment vertical="center"/>
    </xf>
    <xf numFmtId="166" fontId="7" fillId="5" borderId="10" xfId="2" applyNumberFormat="1" applyFont="1" applyFill="1" applyBorder="1" applyAlignment="1">
      <alignment vertical="center"/>
    </xf>
    <xf numFmtId="0" fontId="7" fillId="5" borderId="11" xfId="0" applyFont="1" applyFill="1" applyBorder="1" applyAlignment="1">
      <alignment horizontal="left" vertical="center"/>
    </xf>
    <xf numFmtId="0" fontId="7" fillId="0" borderId="12" xfId="0" applyFont="1" applyBorder="1" applyAlignment="1">
      <alignment horizontal="left" vertical="center"/>
    </xf>
    <xf numFmtId="0" fontId="9" fillId="0" borderId="9" xfId="0" applyFont="1" applyBorder="1" applyAlignment="1">
      <alignment horizontal="left" vertical="center"/>
    </xf>
    <xf numFmtId="0" fontId="8" fillId="5" borderId="11" xfId="0" applyFont="1" applyFill="1" applyBorder="1" applyAlignment="1">
      <alignment vertical="center"/>
    </xf>
    <xf numFmtId="0" fontId="8" fillId="5" borderId="13" xfId="0" applyFont="1" applyFill="1" applyBorder="1" applyAlignment="1">
      <alignment vertical="center"/>
    </xf>
    <xf numFmtId="0" fontId="7" fillId="5" borderId="13" xfId="0" applyFont="1" applyFill="1" applyBorder="1" applyAlignment="1">
      <alignment horizontal="left" vertical="center"/>
    </xf>
    <xf numFmtId="0" fontId="7" fillId="0" borderId="14" xfId="0" applyFont="1" applyBorder="1" applyAlignment="1">
      <alignment horizontal="left" vertical="center"/>
    </xf>
    <xf numFmtId="0" fontId="7" fillId="5" borderId="16" xfId="0" applyFont="1" applyFill="1" applyBorder="1" applyAlignment="1">
      <alignment vertical="center"/>
    </xf>
    <xf numFmtId="0" fontId="7" fillId="0" borderId="17" xfId="0" applyFont="1" applyBorder="1" applyAlignment="1">
      <alignment vertical="center"/>
    </xf>
    <xf numFmtId="0" fontId="9" fillId="0" borderId="18" xfId="0" applyFont="1" applyBorder="1" applyAlignment="1">
      <alignment horizontal="left" vertical="center"/>
    </xf>
    <xf numFmtId="0" fontId="8" fillId="0" borderId="18" xfId="0" applyFont="1" applyBorder="1" applyAlignment="1">
      <alignment horizontal="left" vertical="center" wrapText="1"/>
    </xf>
    <xf numFmtId="166" fontId="8" fillId="0" borderId="18" xfId="2" applyNumberFormat="1" applyFont="1" applyBorder="1" applyAlignment="1">
      <alignment vertical="center"/>
    </xf>
    <xf numFmtId="166" fontId="8" fillId="0" borderId="19" xfId="2" applyNumberFormat="1" applyFont="1" applyBorder="1" applyAlignment="1">
      <alignment vertical="center"/>
    </xf>
    <xf numFmtId="0" fontId="8" fillId="0" borderId="20" xfId="0" applyFont="1" applyBorder="1" applyAlignment="1">
      <alignment horizontal="left" vertical="center"/>
    </xf>
    <xf numFmtId="0" fontId="8" fillId="0" borderId="20" xfId="0" applyFont="1" applyBorder="1" applyAlignment="1">
      <alignment horizontal="left" vertical="center" wrapText="1"/>
    </xf>
    <xf numFmtId="166" fontId="8" fillId="0" borderId="20" xfId="2" applyNumberFormat="1" applyFont="1" applyBorder="1" applyAlignment="1">
      <alignment vertical="center"/>
    </xf>
    <xf numFmtId="166" fontId="8" fillId="0" borderId="21" xfId="2" applyNumberFormat="1" applyFont="1" applyBorder="1" applyAlignment="1">
      <alignment vertical="center"/>
    </xf>
    <xf numFmtId="0" fontId="8" fillId="5" borderId="22" xfId="0" applyFont="1" applyFill="1" applyBorder="1" applyAlignment="1">
      <alignment vertical="center"/>
    </xf>
    <xf numFmtId="0" fontId="7" fillId="0" borderId="23" xfId="0" applyFont="1" applyBorder="1" applyAlignment="1">
      <alignment vertical="center"/>
    </xf>
    <xf numFmtId="0" fontId="8" fillId="0" borderId="24" xfId="0" applyFont="1" applyBorder="1" applyAlignment="1">
      <alignment horizontal="left" vertical="center"/>
    </xf>
    <xf numFmtId="0" fontId="8" fillId="0" borderId="24" xfId="0" applyFont="1" applyBorder="1" applyAlignment="1">
      <alignment horizontal="left" vertical="center" wrapText="1"/>
    </xf>
    <xf numFmtId="166" fontId="8" fillId="0" borderId="24" xfId="2" applyNumberFormat="1" applyFont="1" applyBorder="1" applyAlignment="1">
      <alignment vertical="center"/>
    </xf>
    <xf numFmtId="166" fontId="8" fillId="0" borderId="25" xfId="2" applyNumberFormat="1" applyFont="1" applyBorder="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166" fontId="7" fillId="4" borderId="28" xfId="3" applyNumberFormat="1" applyFont="1" applyFill="1" applyBorder="1" applyAlignment="1">
      <alignment vertical="center"/>
    </xf>
    <xf numFmtId="0" fontId="7" fillId="0" borderId="0" xfId="0" applyFont="1" applyAlignment="1">
      <alignment vertical="center"/>
    </xf>
    <xf numFmtId="0" fontId="8" fillId="0" borderId="0" xfId="0" applyFont="1" applyAlignment="1">
      <alignment horizontal="left" vertical="center"/>
    </xf>
    <xf numFmtId="41" fontId="8" fillId="0" borderId="0" xfId="2" applyFont="1" applyBorder="1" applyAlignment="1">
      <alignment vertical="center"/>
    </xf>
    <xf numFmtId="0" fontId="8" fillId="3" borderId="0" xfId="0" applyFont="1" applyFill="1" applyAlignment="1">
      <alignment vertical="center"/>
    </xf>
    <xf numFmtId="0" fontId="7" fillId="0" borderId="29" xfId="0" applyFont="1" applyBorder="1" applyAlignment="1">
      <alignment horizontal="center" vertical="center"/>
    </xf>
    <xf numFmtId="0" fontId="10" fillId="2" borderId="0" xfId="0" applyFont="1" applyFill="1" applyAlignment="1">
      <alignment horizontal="center" vertical="top"/>
    </xf>
    <xf numFmtId="0" fontId="7" fillId="4" borderId="30" xfId="0" applyFont="1" applyFill="1" applyBorder="1" applyAlignment="1">
      <alignment horizontal="center" vertical="center" wrapText="1"/>
    </xf>
    <xf numFmtId="41" fontId="11" fillId="2" borderId="31" xfId="2" applyFont="1" applyFill="1" applyBorder="1" applyAlignment="1">
      <alignment horizontal="center" vertical="center" wrapText="1" readingOrder="1"/>
    </xf>
    <xf numFmtId="41" fontId="11" fillId="2" borderId="32" xfId="2" applyFont="1" applyFill="1" applyBorder="1" applyAlignment="1">
      <alignment horizontal="left" vertical="center" wrapText="1" readingOrder="1"/>
    </xf>
    <xf numFmtId="166" fontId="11" fillId="2" borderId="32" xfId="2" applyNumberFormat="1" applyFont="1" applyFill="1" applyBorder="1" applyAlignment="1">
      <alignment horizontal="center" vertical="center" wrapText="1" readingOrder="1"/>
    </xf>
    <xf numFmtId="166" fontId="11" fillId="2" borderId="33" xfId="2" applyNumberFormat="1" applyFont="1" applyFill="1" applyBorder="1" applyAlignment="1">
      <alignment horizontal="center" vertical="center" wrapText="1" readingOrder="1"/>
    </xf>
    <xf numFmtId="41" fontId="11" fillId="2" borderId="34" xfId="2" applyFont="1" applyFill="1" applyBorder="1" applyAlignment="1">
      <alignment horizontal="center" vertical="center" wrapText="1" readingOrder="1"/>
    </xf>
    <xf numFmtId="41" fontId="11" fillId="2" borderId="35" xfId="2" applyFont="1" applyFill="1" applyBorder="1" applyAlignment="1">
      <alignment horizontal="left" vertical="center" wrapText="1" readingOrder="1"/>
    </xf>
    <xf numFmtId="166" fontId="11" fillId="2" borderId="35" xfId="2" applyNumberFormat="1" applyFont="1" applyFill="1" applyBorder="1" applyAlignment="1">
      <alignment horizontal="center" vertical="center" wrapText="1" readingOrder="1"/>
    </xf>
    <xf numFmtId="166" fontId="11" fillId="2" borderId="36" xfId="2" applyNumberFormat="1" applyFont="1" applyFill="1" applyBorder="1" applyAlignment="1">
      <alignment horizontal="center" vertical="center" wrapText="1" readingOrder="1"/>
    </xf>
    <xf numFmtId="0" fontId="12" fillId="0" borderId="0" xfId="0" applyFont="1" applyAlignment="1">
      <alignment vertical="top" shrinkToFit="1"/>
    </xf>
    <xf numFmtId="41" fontId="11" fillId="6" borderId="34" xfId="2" applyFont="1" applyFill="1" applyBorder="1" applyAlignment="1">
      <alignment horizontal="center" vertical="center" wrapText="1" readingOrder="1"/>
    </xf>
    <xf numFmtId="41" fontId="11" fillId="6" borderId="35" xfId="2" applyFont="1" applyFill="1" applyBorder="1" applyAlignment="1">
      <alignment horizontal="left" vertical="center" wrapText="1" indent="2" readingOrder="1"/>
    </xf>
    <xf numFmtId="166" fontId="11" fillId="6" borderId="35" xfId="2" applyNumberFormat="1" applyFont="1" applyFill="1" applyBorder="1" applyAlignment="1">
      <alignment horizontal="center" vertical="center" wrapText="1" readingOrder="1"/>
    </xf>
    <xf numFmtId="166" fontId="11" fillId="6" borderId="36" xfId="2" applyNumberFormat="1" applyFont="1" applyFill="1" applyBorder="1" applyAlignment="1">
      <alignment horizontal="center" vertical="center" wrapText="1" readingOrder="1"/>
    </xf>
    <xf numFmtId="0" fontId="13" fillId="0" borderId="0" xfId="0" applyFont="1" applyAlignment="1">
      <alignment vertical="top"/>
    </xf>
    <xf numFmtId="41" fontId="14" fillId="7" borderId="34" xfId="2" applyFont="1" applyFill="1" applyBorder="1" applyAlignment="1">
      <alignment horizontal="right" vertical="center" wrapText="1" readingOrder="1"/>
    </xf>
    <xf numFmtId="41" fontId="14" fillId="7" borderId="35" xfId="2" applyFont="1" applyFill="1" applyBorder="1" applyAlignment="1">
      <alignment horizontal="right" vertical="center" wrapText="1" readingOrder="1"/>
    </xf>
    <xf numFmtId="166" fontId="14" fillId="7" borderId="35" xfId="2" applyNumberFormat="1" applyFont="1" applyFill="1" applyBorder="1" applyAlignment="1">
      <alignment horizontal="center" vertical="center" wrapText="1" readingOrder="1"/>
    </xf>
    <xf numFmtId="166" fontId="14" fillId="7" borderId="36" xfId="2" applyNumberFormat="1" applyFont="1" applyFill="1" applyBorder="1" applyAlignment="1">
      <alignment horizontal="center" vertical="center" wrapText="1" readingOrder="1"/>
    </xf>
    <xf numFmtId="41" fontId="11" fillId="2" borderId="37" xfId="2" applyFont="1" applyFill="1" applyBorder="1" applyAlignment="1">
      <alignment horizontal="center" vertical="center" wrapText="1" readingOrder="1"/>
    </xf>
    <xf numFmtId="41" fontId="11" fillId="2" borderId="38" xfId="2" applyFont="1" applyFill="1" applyBorder="1" applyAlignment="1">
      <alignment horizontal="left" vertical="center" wrapText="1" readingOrder="1"/>
    </xf>
    <xf numFmtId="166" fontId="11" fillId="2" borderId="38" xfId="2" applyNumberFormat="1" applyFont="1" applyFill="1" applyBorder="1" applyAlignment="1">
      <alignment horizontal="center" vertical="center" wrapText="1" readingOrder="1"/>
    </xf>
    <xf numFmtId="166" fontId="11" fillId="2" borderId="39" xfId="2" applyNumberFormat="1" applyFont="1" applyFill="1" applyBorder="1" applyAlignment="1">
      <alignment horizontal="center" vertical="center" wrapText="1" readingOrder="1"/>
    </xf>
    <xf numFmtId="0" fontId="7" fillId="4" borderId="40" xfId="0" applyFont="1" applyFill="1" applyBorder="1" applyAlignment="1">
      <alignment horizontal="right" vertical="center" wrapText="1"/>
    </xf>
    <xf numFmtId="0" fontId="7" fillId="4" borderId="41" xfId="0" applyFont="1" applyFill="1" applyBorder="1" applyAlignment="1">
      <alignment horizontal="right" vertical="center" wrapText="1"/>
    </xf>
    <xf numFmtId="43" fontId="7" fillId="4" borderId="42" xfId="1" applyFont="1" applyFill="1" applyBorder="1" applyAlignment="1">
      <alignment horizontal="center" vertical="center" wrapText="1"/>
    </xf>
    <xf numFmtId="0" fontId="6" fillId="0" borderId="0" xfId="0" applyFont="1" applyAlignment="1">
      <alignment horizontal="center" vertical="top"/>
    </xf>
    <xf numFmtId="41" fontId="15" fillId="0" borderId="0" xfId="2" applyFont="1" applyFill="1" applyBorder="1" applyAlignment="1">
      <alignment horizontal="left" vertical="center" wrapText="1" readingOrder="1"/>
    </xf>
    <xf numFmtId="41" fontId="15" fillId="0" borderId="0" xfId="2" applyFont="1" applyFill="1" applyBorder="1" applyAlignment="1">
      <alignment horizontal="center" vertical="center" wrapText="1" readingOrder="1"/>
    </xf>
    <xf numFmtId="43" fontId="16" fillId="0" borderId="0" xfId="1" applyFont="1" applyAlignment="1">
      <alignment horizontal="center" vertical="top"/>
    </xf>
    <xf numFmtId="0" fontId="2" fillId="0" borderId="0" xfId="0" applyFont="1" applyAlignment="1">
      <alignment vertical="center"/>
    </xf>
    <xf numFmtId="0" fontId="0" fillId="0" borderId="0" xfId="0" applyAlignment="1">
      <alignment horizontal="left" vertical="center"/>
    </xf>
    <xf numFmtId="41" fontId="0" fillId="0" borderId="0" xfId="2" applyFont="1" applyBorder="1" applyAlignment="1">
      <alignment vertical="center"/>
    </xf>
    <xf numFmtId="49" fontId="17" fillId="8" borderId="0" xfId="5" applyNumberFormat="1" applyFont="1" applyFill="1" applyAlignment="1">
      <alignment horizontal="left" vertical="center" wrapText="1"/>
    </xf>
    <xf numFmtId="49" fontId="13" fillId="8" borderId="0" xfId="5" applyNumberFormat="1" applyFont="1" applyFill="1" applyAlignment="1">
      <alignment vertical="center" wrapText="1"/>
    </xf>
    <xf numFmtId="0" fontId="19" fillId="8" borderId="0" xfId="0" applyFont="1" applyFill="1" applyAlignment="1">
      <alignment horizontal="left" vertical="center"/>
    </xf>
    <xf numFmtId="0" fontId="20" fillId="8" borderId="0" xfId="0" applyFont="1" applyFill="1" applyAlignment="1">
      <alignment horizontal="left" vertical="center"/>
    </xf>
    <xf numFmtId="0" fontId="21" fillId="3" borderId="0" xfId="0" applyFont="1" applyFill="1" applyAlignment="1">
      <alignment vertical="center"/>
    </xf>
    <xf numFmtId="41" fontId="2" fillId="9" borderId="0" xfId="3" applyNumberFormat="1" applyFont="1" applyFill="1" applyBorder="1" applyAlignment="1">
      <alignment horizontal="center" vertical="center"/>
    </xf>
  </cellXfs>
  <cellStyles count="6">
    <cellStyle name="Millares" xfId="1" builtinId="3"/>
    <cellStyle name="Millares [0]" xfId="2" builtinId="6"/>
    <cellStyle name="Millares 3 2" xfId="4" xr:uid="{C0FCA2EE-52D6-40E4-9252-91AA89C95CA7}"/>
    <cellStyle name="Moneda [0]" xfId="3" builtinId="7"/>
    <cellStyle name="Normal" xfId="0" builtinId="0"/>
    <cellStyle name="Normal 2 2" xfId="5" xr:uid="{8C065B5F-CE1F-4021-ABD0-DF99BDD8C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customXml" Target="../customXml/item2.xml"/><Relationship Id="rId20" Type="http://schemas.openxmlformats.org/officeDocument/2006/relationships/externalLink" Target="externalLinks/externalLink19.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1226338</xdr:colOff>
      <xdr:row>1</xdr:row>
      <xdr:rowOff>35715</xdr:rowOff>
    </xdr:from>
    <xdr:to>
      <xdr:col>3</xdr:col>
      <xdr:colOff>428619</xdr:colOff>
      <xdr:row>3</xdr:row>
      <xdr:rowOff>473865</xdr:rowOff>
    </xdr:to>
    <xdr:pic>
      <xdr:nvPicPr>
        <xdr:cNvPr id="2" name="Imagen 1" descr="Escudo de Colombia&#10;Agencia para la Reincorporación y la Normalización - ARN">
          <a:extLst>
            <a:ext uri="{FF2B5EF4-FFF2-40B4-BE49-F238E27FC236}">
              <a16:creationId xmlns:a16="http://schemas.microsoft.com/office/drawing/2014/main" id="{7C0C82EC-B4D3-45DC-90BD-9222D5D8946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966" b="14530"/>
        <a:stretch/>
      </xdr:blipFill>
      <xdr:spPr bwMode="auto">
        <a:xfrm>
          <a:off x="1807363" y="264315"/>
          <a:ext cx="1574006" cy="81915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nancial%20Team\Projects\119\CVC\MSOFFICE\EXCEL\VINCI.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Proyectos%20de%20Transporte%20Caminos%20Vecinales1.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Proyecto%20Cr&#233;dito%20Asogpados%20Cinco.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Planilla%20Agronegocios%20(Versi&#243;n%20Definitiva-Marzo%2028%202007)-PROPUESTA%20DE%20FFN%20E%20INFORME%20EJECUTIV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atos\Ralbornoz\CAPP\PROYECTOS%20CHEMONICS\PALM%20HDA%20LAS%20FLORES-%20ASOGPADOS\Costos%20Totales%20Proyecto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Financial%20Team\Proyectos\064%20CordeagropazN\Definitiva%20Armando\Proposals\023%20CEA\Documento%20Financiero\Juan%20Manuel\Link%20ProyeccionesAgricultorCEA%20VERSION%20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001%20-%20Award%20Budget%20FEDECACAO%2002.25.2005.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Ensayo%2030%2005%20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einarjaramillo\Documents\Reincorporaci&#243;n\Proyectos%20Productivos\BD%20Proyectos%20Productivos%20ETCR%20actualizado%20a%209%20de%20marzo%20DEFINITIV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Jun%2013-08\Users\gloriasossa\AppData\Local\Microsoft\Windows\Temporary%20Internet%20Files\Content.Outlook\R39K3UT6\formato%20base%20dedatos%20ABRIL%2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lantillaPagosProduccio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reintegracion.sharepoint.com/sites/GrupodePresupuesto/Documentos%20compartidos/Presupuesto/Presupuesto/Informes/2024/Presupuesto%20Aprobado/Presupuesto%20Aprobado%202024.xlsx" TargetMode="External"/><Relationship Id="rId1" Type="http://schemas.openxmlformats.org/officeDocument/2006/relationships/externalLinkPath" Target="https://reintegracion.sharepoint.com/sites/GrupodePresupuesto/Documentos%20compartidos/Presupuesto/Presupuesto/Informes/2024/Presupuesto%20Aprobado/Presupuesto%20Aprobado%202024.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Anexo%201%20a%2023%20y%2025%20y%2027_N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Jun%2013-08\Users\gloriasossa\AppData\Local\Microsoft\Windows\Temporary%20Internet%20Files\Content.Outlook\R39K3UT6\formato%20base%20dedatos%20ABRIL%202%20(2).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ASOGPADOS%20-%20JUNE%201%20-%204000%20HECTAREA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Documents%20and%20Settings\JuanManuel.CAPPCOLOMBIA\My%20Documents\Juan%20Manuel\Proposals\023%20CEA\Documento%20Financiero\Juan%20Manuel\Link%20ProyeccionesAgricultorCEA%20VERSION%2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Financial%20Team\Projects\119\Documents%20and%20Settings\Propietario\Mis%20documentos\JUAN%20CARLOS\CAPP%20DOCUMENTS\ASOGPADOS\PROJECT%20PALM%20OIL%20ASOGPADOS.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12%20Mar%20Bases%20ASOGPADO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Financial%20Team\Proyectos\023%20CEA\Definitiva\Link%20ProyeccionesAgricultorCEA%20VERSION%2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Michaelnavarrete\AppData\Local\Microsoft\Windows\INetCache\Content.Outlook\SWL2NQW3\Ficha%20Iniciativas%20Productivas%20Individuales%20GTPA-0907201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Foros%20Municipales\10%20Base%20captura%20beneficiarios.xlsx"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Agric.%20Por%20Contrato%20(Modelo%20Economico%20Final).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opia%20de%20PROYECTO%20EL%20Roble%20Inf%20inicial%20Daniel%20y%20David.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Project%20048%20-%20October%2008%202004.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124-JULY%2030.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SABANAS%20DE%20%20PEPINO.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Copy%20of%20Link%20ProyeccionesAgricultorCEA%20Mod%2008-01-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Financial%20Team\Projects\119\Documents%20and%20Settings\pedro\Configuraci&#243;n%20local\Temp\PROYECTO%20CEA%2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Financial%20Team\Projects\119\Documents%20and%20Settings\JuanManuel.CAPPCOLOMBIA\My%20Documents\Juan%20Manuel\Proposals\012%20Agrofrut\Documento%20Financiero\Modelo%20Agrofrut%20seg&#250;n%20datos%20Finales%20Visita%20Medell&#237;n%20Sepr%2018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TIB&#218;-ASOGPADOS\proyecto%20asogpados-capp%2023%20de%20marzo%202004\Costos%20Totales%20Proyect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Financial%20Team\Proyectos\064%20CordeagropazN\Definitiva%20Armando\Proposals\012%20Agrofrut\Documento%20Financiero\Modelo%20Agrofrut%20seg&#250;n%20datos%20Finales%20Visita%20Medell&#237;n%20Sepr%2018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einarjaramillo\AppData\Local\Microsoft\Windows\INetCache\Content.Outlook\JGXPAUI0\Copia%20de%20Base%20Proyectos%20Productivos%20ETCR%20el%20Bordo-TAHITI-ABRIL%20(002).xlsx"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SABANA%20TOMATE%20CHONTO.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EVAPIO%20Econ&#243;mica%20La%20Victoria%20Sinsib1_Febrero%2017.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RUPALMA%20INF%20FINAL%20DPTO%20FINCIERO%2004.22.2007.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sumen_Ejecutivo_Proyecto_MIDAS_N.D.S.%204.000%20H&#225;s._acuerdo_lasflores_junio_2006_ESCENARIO3.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nanciero%2017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ondocp-my.sharepoint.com/FONDO%20COLOMBIA%20EN%20PAZ/FCP%20-%20Documentos/05%20Base_Datos/Juridica/PRECONTRACTUAL/BASE%20-%20SOLICITUDES%20DE%20CONTRATACI&#211;N%20-%20OPS_10_07_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JuanManuel.CAPPCOLOMBIA\My%20Documents\Juan%20Manuel\Proposals\012%20Agrofrut\Documento%20Financiero\Modelo%20Agrofrut%20seg&#250;n%20datos%20Finales%20Visita%20Medell&#237;n%20Sepr%2018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LANDA"/>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PREPARACION"/>
      <sheetName val="ALTERNATIVAS"/>
      <sheetName val="EVALUACION PRIVADA"/>
      <sheetName val="EVALUACION SOCIOECONOMICA"/>
      <sheetName val="INDICADORES"/>
      <sheetName val="FUENTES DE FINANCIACION"/>
      <sheetName val="ANALISIS DE SENSIBILIDAD"/>
      <sheetName val="CONCLUSIONES Y RECOMENDACIONES"/>
      <sheetName val="Module1"/>
      <sheetName val="Module3"/>
    </sheetNames>
    <sheetDataSet>
      <sheetData sheetId="0"/>
      <sheetData sheetId="1" refreshError="1">
        <row r="17">
          <cell r="G17">
            <v>2001</v>
          </cell>
        </row>
      </sheetData>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ú"/>
      <sheetName val="Datos Base del Proyecto"/>
      <sheetName val="Listado"/>
      <sheetName val="Tabla 1. Establecimiento"/>
      <sheetName val="Tabla 2. Sostenimiento"/>
      <sheetName val="Tabla 8. Costos Totales x Ha."/>
      <sheetName val="Costos Totales PeqyMed"/>
      <sheetName val="Ingresos"/>
      <sheetName val="Amort. Proyecto Sin ICR-Peq."/>
      <sheetName val="Amort.Proyecto con ICR-Peq"/>
      <sheetName val="Amort. Proyecto Sin ICR-Med"/>
      <sheetName val="Amort.Proyecto con ICR-Med"/>
      <sheetName val="FLUJO DE CAJA Peq (sin ICR)"/>
      <sheetName val="FLUJO DE CAJA Peq (Con ICR)"/>
      <sheetName val="FLUJO DE CAJA Med (sin ICR)"/>
      <sheetName val="FLUJO DE CAJA Med (con ICR)"/>
      <sheetName val="Solicitud Peq (1)"/>
      <sheetName val="Solicitud Pequeños (2)"/>
      <sheetName val="pagina1-Peq"/>
      <sheetName val="pagina2-Peq"/>
      <sheetName val="página3 (Flujo-peq)"/>
      <sheetName val="GUIA-peq"/>
      <sheetName val="Solicitud Med 1"/>
      <sheetName val="Solicitud Medianos 2"/>
      <sheetName val="pagina1-Med"/>
      <sheetName val="pagina2-Med"/>
      <sheetName val="página3 (Flujo-Med)"/>
      <sheetName val="GUIA-Med"/>
      <sheetName val="Listado Definitivo"/>
    </sheetNames>
    <sheetDataSet>
      <sheetData sheetId="0"/>
      <sheetData sheetId="1" refreshError="1">
        <row r="5">
          <cell r="D5">
            <v>800</v>
          </cell>
        </row>
        <row r="6">
          <cell r="D6">
            <v>470</v>
          </cell>
        </row>
        <row r="7">
          <cell r="D7">
            <v>330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DATOS BÁSICOS"/>
      <sheetName val="EVALUACIÓN FINANCIERA"/>
      <sheetName val="EVALUACIÓN ECONÓMICA"/>
      <sheetName val="INDICADORES"/>
      <sheetName val="CONCLUSIONES"/>
      <sheetName val="ESTRUCTURA FLUJOS"/>
      <sheetName val="INFORME EJECUTIVO"/>
    </sheetNames>
    <sheetDataSet>
      <sheetData sheetId="0"/>
      <sheetData sheetId="1">
        <row r="21">
          <cell r="H21" t="str">
            <v>Año</v>
          </cell>
        </row>
        <row r="64">
          <cell r="H64">
            <v>0</v>
          </cell>
        </row>
        <row r="94">
          <cell r="H94">
            <v>3000</v>
          </cell>
        </row>
      </sheetData>
      <sheetData sheetId="2">
        <row r="93">
          <cell r="M93">
            <v>0</v>
          </cell>
        </row>
        <row r="101">
          <cell r="D101">
            <v>0</v>
          </cell>
        </row>
        <row r="102">
          <cell r="D102">
            <v>0</v>
          </cell>
        </row>
        <row r="105">
          <cell r="K105">
            <v>0</v>
          </cell>
        </row>
      </sheetData>
      <sheetData sheetId="3">
        <row r="9">
          <cell r="H9">
            <v>0.87</v>
          </cell>
        </row>
        <row r="10">
          <cell r="H10">
            <v>1</v>
          </cell>
        </row>
        <row r="80">
          <cell r="M80">
            <v>0</v>
          </cell>
        </row>
      </sheetData>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7.Establecimiento_Palma"/>
      <sheetName val="Tabla8.Sostenimiento_Palma"/>
      <sheetName val="Cuadro 3. Cronograma Estab&amp;sost"/>
      <sheetName val="Tabla9.Excedente_explotac_1Ha"/>
      <sheetName val="Tabla10.Excedente_explotac_UPF"/>
      <sheetName val="Tabla11.Costos_Asistenc_Técnica"/>
      <sheetName val="Tabla12.Costos_Establec&amp;Sos (2)"/>
      <sheetName val="Anexo3.1_Proyección Fruta"/>
      <sheetName val="Tabla14.CostosPlanta Extractora"/>
      <sheetName val="Tabla15.Costos_PMA"/>
      <sheetName val="Tabla16.Costos Adminstración"/>
      <sheetName val="Tabla17.Costos C.Social"/>
      <sheetName val="Tabla18.Flujo de Inversiones"/>
      <sheetName val="Tabla 19.Matriz Financ_Fase1"/>
      <sheetName val="Tabla20.MatrizFinanc_Integral"/>
      <sheetName val="Tabla22.Proyec_Ingresos_Cultivo"/>
      <sheetName val="Tabla23-27. AmortizacionCrédito"/>
      <sheetName val="Tabla24.Flujo de Caja Cultivo"/>
      <sheetName val="Tabla25.Proyecc_Ingresos_Aceite"/>
      <sheetName val="Tabla26.Proy_Costos_gast_Indust"/>
      <sheetName val="Tabla28.Flujo_CajaAgroindustria"/>
      <sheetName val="ProyecciónMacro"/>
      <sheetName val="Resumen Plan de Acompañamiento"/>
      <sheetName val="Progrmación Desmbolsos por Fuen"/>
      <sheetName val="Cronog_2 años"/>
      <sheetName val="Prog.Creditos"/>
      <sheetName val="Amort. Crédito (2)No Considerar"/>
      <sheetName val="Flujo de Caja Fase Agrícola(No)"/>
      <sheetName val="Proyección de Ingresos_Palma(No"/>
      <sheetName val="Proyección Costos de Produc(No)"/>
      <sheetName val="Proyección Fruta(no)"/>
      <sheetName val="Flujo de comercialización"/>
      <sheetName val="Flujograma proceso productivo"/>
      <sheetName val="Requerimientos de fertiliz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16">
          <cell r="B16">
            <v>1295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 val="Hoja resumen"/>
      <sheetName val="Informe Final Agricultor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WARD BUDGET"/>
      <sheetName val="2 BUDGET TIMELINE"/>
      <sheetName val="3 AGB INPUT FORM"/>
      <sheetName val="4 HIGH LEVEL BUDGET"/>
      <sheetName val="5 COST SUMMARY"/>
      <sheetName val="6 MAXWELL ANNEX "/>
      <sheetName val="7 FINANCIAL INDICATORS "/>
      <sheetName val="8 TICKMARKS"/>
      <sheetName val="9 FI DETAILS"/>
      <sheetName val="10 TechDataForm"/>
      <sheetName val="10 TechDataForm (2)"/>
      <sheetName val="CHANGES"/>
      <sheetName val="INVESTMENT"/>
      <sheetName val=" 11 SUMMARY PAGE"/>
      <sheetName val="12 ONE PAGE"/>
      <sheetName val="13 USOS Y FUENTES"/>
      <sheetName val="Variables"/>
      <sheetName val="F&amp;U"/>
      <sheetName val="Solictud CAPP"/>
      <sheetName val="FF Solictud CAPP"/>
      <sheetName val="Salida DCG"/>
      <sheetName val="Flujo"/>
      <sheetName val="Credito"/>
      <sheetName val="CostoxHa"/>
      <sheetName val="Costos AT"/>
      <sheetName val="Capacitacion"/>
      <sheetName val="ManoObra"/>
      <sheetName val="Insumos"/>
      <sheetName val="Herramienta"/>
      <sheetName val="RendCultivos"/>
      <sheetName val="PreciosCacao"/>
      <sheetName val="VtasCacao"/>
      <sheetName val="OtrosCultivos"/>
      <sheetName val="BioDatas"/>
      <sheetName val="TransyViáticos"/>
      <sheetName val="CronGeneral"/>
      <sheetName val="CronSiembras"/>
      <sheetName val="CronLaboresCultivo"/>
      <sheetName val="CronTecnico"/>
      <sheetName val="CronCapa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row r="2">
          <cell r="B2">
            <v>700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de Actividades"/>
      <sheetName val="FUENTES Y USOS"/>
      <sheetName val="AWARD BUDGET"/>
      <sheetName val="PATRON DE COSTOS DIRECTOS"/>
      <sheetName val="Areas,MO, CostProd, Vr.Prod"/>
    </sheetNames>
    <sheetDataSet>
      <sheetData sheetId="0" refreshError="1"/>
      <sheetData sheetId="1" refreshError="1"/>
      <sheetData sheetId="2"/>
      <sheetData sheetId="3" refreshError="1"/>
      <sheetData sheetId="4">
        <row r="53">
          <cell r="K53">
            <v>24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en ETCR"/>
      <sheetName val="Hoja2"/>
      <sheetName val="OACP-ARN"/>
      <sheetName val="BD Proyectos Productivos"/>
      <sheetName val="Hoja5"/>
      <sheetName val="Priorización PNUD"/>
      <sheetName val="Hoja6"/>
      <sheetName val="Agricola"/>
      <sheetName val="Hoja4"/>
      <sheetName val="Hoja1"/>
      <sheetName val="ECOMUN"/>
      <sheetName val="Hoja3"/>
    </sheetNames>
    <sheetDataSet>
      <sheetData sheetId="0"/>
      <sheetData sheetId="1">
        <row r="2">
          <cell r="A2" t="str">
            <v>Antioquia</v>
          </cell>
        </row>
        <row r="3">
          <cell r="A3" t="str">
            <v>Arauca</v>
          </cell>
        </row>
        <row r="4">
          <cell r="A4" t="str">
            <v>Caqueta</v>
          </cell>
        </row>
        <row r="5">
          <cell r="A5" t="str">
            <v xml:space="preserve">Cauca </v>
          </cell>
        </row>
        <row r="6">
          <cell r="A6" t="str">
            <v>Cesar</v>
          </cell>
        </row>
        <row r="7">
          <cell r="A7" t="str">
            <v>Choco</v>
          </cell>
        </row>
        <row r="8">
          <cell r="A8" t="str">
            <v>Cordoba</v>
          </cell>
        </row>
        <row r="9">
          <cell r="A9" t="str">
            <v>Guajira</v>
          </cell>
        </row>
        <row r="10">
          <cell r="A10" t="str">
            <v>Guaviare</v>
          </cell>
        </row>
        <row r="11">
          <cell r="A11" t="str">
            <v>Meta</v>
          </cell>
        </row>
        <row r="12">
          <cell r="A12" t="str">
            <v>Nariño</v>
          </cell>
        </row>
        <row r="13">
          <cell r="A13" t="str">
            <v>N._de_Santander</v>
          </cell>
        </row>
        <row r="14">
          <cell r="A14" t="str">
            <v>Putumayo</v>
          </cell>
        </row>
        <row r="15">
          <cell r="A15" t="str">
            <v>Tolima</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encion_Publico"/>
      <sheetName val="Proyectos_Productivos"/>
      <sheetName val="Estado_Proyecto"/>
      <sheetName val="Conceptos_Tecnicos"/>
      <sheetName val="Seguimiento_Formulacion"/>
      <sheetName val="Listas"/>
      <sheetName val="Seguimiento_Asociativos_Desemb"/>
      <sheetName val="Seguimiento_Individuales_Desemb"/>
      <sheetName val="Participantes"/>
      <sheetName val="Distribución Municipio"/>
    </sheetNames>
    <sheetDataSet>
      <sheetData sheetId="0" refreshError="1"/>
      <sheetData sheetId="1" refreshError="1"/>
      <sheetData sheetId="2" refreshError="1"/>
      <sheetData sheetId="3" refreshError="1"/>
      <sheetData sheetId="4" refreshError="1"/>
      <sheetData sheetId="5">
        <row r="1">
          <cell r="C1" t="str">
            <v>AMAZONAS</v>
          </cell>
        </row>
        <row r="2">
          <cell r="C2" t="str">
            <v>ANTIOQUIA</v>
          </cell>
        </row>
        <row r="3">
          <cell r="C3" t="str">
            <v>ARAUCA</v>
          </cell>
        </row>
        <row r="4">
          <cell r="C4" t="str">
            <v>ATLANTICO</v>
          </cell>
        </row>
        <row r="5">
          <cell r="C5" t="str">
            <v>BOGOTA</v>
          </cell>
        </row>
        <row r="6">
          <cell r="C6" t="str">
            <v>BOLIVAR</v>
          </cell>
        </row>
        <row r="7">
          <cell r="C7" t="str">
            <v>BOYACA</v>
          </cell>
        </row>
        <row r="8">
          <cell r="C8" t="str">
            <v>CALDAS</v>
          </cell>
        </row>
        <row r="9">
          <cell r="C9" t="str">
            <v>CAQUETA</v>
          </cell>
        </row>
        <row r="10">
          <cell r="C10" t="str">
            <v>CASANARE</v>
          </cell>
        </row>
        <row r="11">
          <cell r="C11" t="str">
            <v>CAUCA</v>
          </cell>
        </row>
        <row r="12">
          <cell r="C12" t="str">
            <v>CESAR</v>
          </cell>
        </row>
        <row r="13">
          <cell r="C13" t="str">
            <v>CHOCO</v>
          </cell>
        </row>
        <row r="14">
          <cell r="C14" t="str">
            <v>CORDOBA</v>
          </cell>
        </row>
        <row r="15">
          <cell r="C15" t="str">
            <v>CUNDINAMARCA</v>
          </cell>
        </row>
        <row r="16">
          <cell r="C16" t="str">
            <v>GUAINIA</v>
          </cell>
        </row>
        <row r="17">
          <cell r="C17" t="str">
            <v>GUAVIARE</v>
          </cell>
        </row>
        <row r="18">
          <cell r="C18" t="str">
            <v>HUILA</v>
          </cell>
        </row>
        <row r="19">
          <cell r="C19" t="str">
            <v>LA GUAJIRA</v>
          </cell>
        </row>
        <row r="20">
          <cell r="C20" t="str">
            <v>MAGDALENA</v>
          </cell>
        </row>
        <row r="21">
          <cell r="C21" t="str">
            <v>META</v>
          </cell>
        </row>
        <row r="22">
          <cell r="C22" t="str">
            <v>NARIÑO</v>
          </cell>
        </row>
        <row r="23">
          <cell r="C23" t="str">
            <v>NORTE DE SANTANDER</v>
          </cell>
        </row>
        <row r="24">
          <cell r="C24" t="str">
            <v>PUTUMAYO</v>
          </cell>
        </row>
        <row r="25">
          <cell r="C25" t="str">
            <v>QUINDIO</v>
          </cell>
        </row>
        <row r="26">
          <cell r="C26" t="str">
            <v>RISARALDA</v>
          </cell>
        </row>
        <row r="27">
          <cell r="C27" t="str">
            <v>SAN ANDRES</v>
          </cell>
        </row>
        <row r="28">
          <cell r="C28" t="str">
            <v>SANTANDER</v>
          </cell>
        </row>
        <row r="29">
          <cell r="C29" t="str">
            <v>SUCRE</v>
          </cell>
        </row>
        <row r="30">
          <cell r="C30" t="str">
            <v>TOLIMA</v>
          </cell>
        </row>
        <row r="31">
          <cell r="C31" t="str">
            <v>VALLE DEL CAUCA</v>
          </cell>
        </row>
        <row r="32">
          <cell r="C32" t="str">
            <v>VAUPES</v>
          </cell>
        </row>
        <row r="33">
          <cell r="C33" t="str">
            <v>VICHADA</v>
          </cell>
        </row>
      </sheetData>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Datos Terceros"/>
      <sheetName val="Datos Beneficiarios"/>
      <sheetName val="Pagos"/>
      <sheetName val="terceros"/>
      <sheetName val="Beneficiarios"/>
      <sheetName val="Tablas"/>
      <sheetName val="Chequeo"/>
    </sheetNames>
    <sheetDataSet>
      <sheetData sheetId="0" refreshError="1"/>
      <sheetData sheetId="1" refreshError="1"/>
      <sheetData sheetId="2" refreshError="1"/>
      <sheetData sheetId="3" refreshError="1"/>
      <sheetData sheetId="4" refreshError="1"/>
      <sheetData sheetId="5" refreshError="1"/>
      <sheetData sheetId="6">
        <row r="2">
          <cell r="AJ2" t="str">
            <v>ABN AMRO BANK COLOMBIA</v>
          </cell>
          <cell r="AM2" t="str">
            <v>AHORROS</v>
          </cell>
        </row>
        <row r="3">
          <cell r="AJ3" t="str">
            <v>BANCO AGRARIO</v>
          </cell>
          <cell r="AM3" t="str">
            <v>CORRIENTE</v>
          </cell>
        </row>
        <row r="4">
          <cell r="AJ4" t="str">
            <v>BANCO AV VILLAS</v>
          </cell>
          <cell r="AM4" t="str">
            <v>COMODIN</v>
          </cell>
        </row>
        <row r="5">
          <cell r="AJ5" t="str">
            <v>BANCO BBVA</v>
          </cell>
        </row>
        <row r="6">
          <cell r="AJ6" t="str">
            <v>BANCO CAJA SOCIAL</v>
          </cell>
        </row>
        <row r="7">
          <cell r="AJ7" t="str">
            <v>BANCO CENTRAL HIPOTECARIO</v>
          </cell>
        </row>
        <row r="8">
          <cell r="AJ8" t="str">
            <v>BANCO COLPATRIA</v>
          </cell>
        </row>
        <row r="9">
          <cell r="AJ9" t="str">
            <v>BANCO DE BOGOTA</v>
          </cell>
        </row>
        <row r="10">
          <cell r="AJ10" t="str">
            <v>BANCO DE CREDITO</v>
          </cell>
        </row>
        <row r="11">
          <cell r="AJ11" t="str">
            <v>BANCO DE OCCIDENTE</v>
          </cell>
        </row>
        <row r="12">
          <cell r="AJ12" t="str">
            <v>BANCO GNB SUDAMERIS</v>
          </cell>
        </row>
        <row r="13">
          <cell r="AJ13" t="str">
            <v>BANCO POPULAR</v>
          </cell>
        </row>
        <row r="14">
          <cell r="AJ14" t="str">
            <v>BANCO SANTANDER</v>
          </cell>
        </row>
        <row r="15">
          <cell r="AJ15" t="str">
            <v>BANCO SUPERIOR</v>
          </cell>
        </row>
        <row r="16">
          <cell r="AJ16" t="str">
            <v>BANCO UNION COLOMBIANO</v>
          </cell>
        </row>
        <row r="17">
          <cell r="AJ17" t="str">
            <v>BANCOLOMBIA</v>
          </cell>
        </row>
        <row r="18">
          <cell r="AJ18" t="str">
            <v>BANESTADO</v>
          </cell>
        </row>
        <row r="19">
          <cell r="AJ19" t="str">
            <v>CITIBANK</v>
          </cell>
        </row>
        <row r="20">
          <cell r="AJ20" t="str">
            <v>COLMENA</v>
          </cell>
        </row>
        <row r="21">
          <cell r="AJ21" t="str">
            <v>CONAVI</v>
          </cell>
        </row>
        <row r="22">
          <cell r="AJ22" t="str">
            <v>COOPCENTRAL</v>
          </cell>
        </row>
        <row r="23">
          <cell r="AJ23" t="str">
            <v>DAVIVIENDA</v>
          </cell>
        </row>
        <row r="24">
          <cell r="AJ24" t="str">
            <v>GRANBANCO</v>
          </cell>
        </row>
        <row r="25">
          <cell r="AJ25" t="str">
            <v>INTERBANCO</v>
          </cell>
        </row>
        <row r="26">
          <cell r="AJ26" t="str">
            <v>LLOYDS TSB BANK S.A.</v>
          </cell>
        </row>
        <row r="27">
          <cell r="AJ27" t="str">
            <v>MEGABANCO</v>
          </cell>
        </row>
        <row r="28">
          <cell r="AJ28" t="str">
            <v>STANDAR CHARTERED</v>
          </cell>
        </row>
        <row r="29">
          <cell r="AJ29" t="str">
            <v>COMODIN</v>
          </cell>
        </row>
        <row r="30">
          <cell r="AJ30" t="str">
            <v>COOMEVA</v>
          </cell>
        </row>
        <row r="50">
          <cell r="AJ50">
            <v>0</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supuesto 2024"/>
      <sheetName val="Validador"/>
      <sheetName val="Nomina"/>
      <sheetName val="Presupuesto Inicial"/>
      <sheetName val="Enero"/>
      <sheetName val="Febrero"/>
      <sheetName val="Marzo"/>
      <sheetName val="Abril"/>
      <sheetName val="Mayo"/>
      <sheetName val="Junio"/>
      <sheetName val="Julio"/>
      <sheetName val="Agosto"/>
      <sheetName val="Septiembre"/>
      <sheetName val="Octubre"/>
      <sheetName val="Resumen"/>
      <sheetName val="Noviembre"/>
      <sheetName val="Base Inf"/>
      <sheetName val="Diciemb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1_Establecimiento"/>
      <sheetName val="Anexo 2_EstablecmII"/>
      <sheetName val="Anexo 3_Sostenim_año1"/>
      <sheetName val="Anexo 4_Sostenim_año2"/>
      <sheetName val="Anexo 5_Sostenim_año3"/>
      <sheetName val="Anexo 6"/>
      <sheetName val="Anexo 7"/>
      <sheetName val="Anexo 8"/>
      <sheetName val="Anexo 9"/>
      <sheetName val="Anexo 10"/>
      <sheetName val="Anexo 11_Admón_año1"/>
      <sheetName val="Anexo 12_Admón_año2"/>
      <sheetName val="Anexo 12 A_Admón_año3"/>
      <sheetName val="Anexo 13"/>
      <sheetName val="Anexo 14"/>
      <sheetName val="Anexo 15"/>
      <sheetName val="Anexo 16"/>
      <sheetName val="Anexo 17_Fortalecim_año1"/>
      <sheetName val="Anexo 18_Fortalecim_año2"/>
      <sheetName val="Anexo 19_Capacitación Año1"/>
      <sheetName val="Anexo 20_Capacit_Año2"/>
      <sheetName val="Anexo 21_Capacit_Año3"/>
      <sheetName val="Anexo 22_Asist_Año1"/>
      <sheetName val="Anexo 23_Asist_Año2"/>
      <sheetName val="Anexo 23A_Asist_Año3"/>
      <sheetName val="Anexo 25"/>
      <sheetName val="Anexo 2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5">
          <cell r="H5">
            <v>4</v>
          </cell>
        </row>
      </sheetData>
      <sheetData sheetId="20"/>
      <sheetData sheetId="2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encion_Publico"/>
      <sheetName val="Proyectos_Productivos"/>
      <sheetName val="Estado_Proyecto"/>
      <sheetName val="Conceptos_Tecnicos"/>
      <sheetName val="Seguimiento_Formulacion"/>
      <sheetName val="Listas"/>
      <sheetName val="Seguimiento_Asociativos_Desemb"/>
      <sheetName val="Seguimiento_Individuales_Desemb"/>
      <sheetName val="Participantes"/>
    </sheetNames>
    <sheetDataSet>
      <sheetData sheetId="0"/>
      <sheetData sheetId="1"/>
      <sheetData sheetId="2"/>
      <sheetData sheetId="3"/>
      <sheetData sheetId="4"/>
      <sheetData sheetId="5">
        <row r="1">
          <cell r="C1" t="str">
            <v>AMAZONAS</v>
          </cell>
        </row>
        <row r="2">
          <cell r="C2" t="str">
            <v>ANTIOQUIA</v>
          </cell>
        </row>
        <row r="3">
          <cell r="C3" t="str">
            <v>ARAUCA</v>
          </cell>
        </row>
        <row r="4">
          <cell r="C4" t="str">
            <v>ATLANTICO</v>
          </cell>
        </row>
        <row r="5">
          <cell r="C5" t="str">
            <v>BOGOTA</v>
          </cell>
        </row>
        <row r="6">
          <cell r="C6" t="str">
            <v>BOLIVAR</v>
          </cell>
        </row>
        <row r="7">
          <cell r="C7" t="str">
            <v>BOYACA</v>
          </cell>
        </row>
        <row r="8">
          <cell r="C8" t="str">
            <v>CALDAS</v>
          </cell>
        </row>
        <row r="9">
          <cell r="C9" t="str">
            <v>CAQUETA</v>
          </cell>
        </row>
        <row r="10">
          <cell r="C10" t="str">
            <v>CASANARE</v>
          </cell>
        </row>
        <row r="11">
          <cell r="C11" t="str">
            <v>CAUCA</v>
          </cell>
        </row>
        <row r="12">
          <cell r="C12" t="str">
            <v>CESAR</v>
          </cell>
        </row>
        <row r="13">
          <cell r="C13" t="str">
            <v>CHOCO</v>
          </cell>
        </row>
        <row r="14">
          <cell r="C14" t="str">
            <v>CORDOBA</v>
          </cell>
        </row>
        <row r="15">
          <cell r="C15" t="str">
            <v>CUNDINAMARCA</v>
          </cell>
        </row>
        <row r="16">
          <cell r="C16" t="str">
            <v>GUAINIA</v>
          </cell>
        </row>
        <row r="17">
          <cell r="C17" t="str">
            <v>GUAVIARE</v>
          </cell>
        </row>
        <row r="18">
          <cell r="C18" t="str">
            <v>HUILA</v>
          </cell>
        </row>
        <row r="19">
          <cell r="C19" t="str">
            <v>LA GUAJIRA</v>
          </cell>
        </row>
        <row r="20">
          <cell r="C20" t="str">
            <v>MAGDALENA</v>
          </cell>
        </row>
        <row r="21">
          <cell r="C21" t="str">
            <v>META</v>
          </cell>
        </row>
        <row r="22">
          <cell r="C22" t="str">
            <v>NARIÑO</v>
          </cell>
        </row>
        <row r="23">
          <cell r="C23" t="str">
            <v>NORTE DE SANTANDER</v>
          </cell>
        </row>
        <row r="24">
          <cell r="C24" t="str">
            <v>PUTUMAYO</v>
          </cell>
        </row>
        <row r="25">
          <cell r="C25" t="str">
            <v>QUINDIO</v>
          </cell>
        </row>
        <row r="26">
          <cell r="C26" t="str">
            <v>RISARALDA</v>
          </cell>
        </row>
        <row r="27">
          <cell r="C27" t="str">
            <v>SAN ANDRES</v>
          </cell>
        </row>
        <row r="28">
          <cell r="C28" t="str">
            <v>SANTANDER</v>
          </cell>
        </row>
        <row r="29">
          <cell r="C29" t="str">
            <v>SUCRE</v>
          </cell>
        </row>
        <row r="30">
          <cell r="C30" t="str">
            <v>TOLIMA</v>
          </cell>
        </row>
        <row r="31">
          <cell r="C31" t="str">
            <v>VALLE DEL CAUCA</v>
          </cell>
        </row>
        <row r="32">
          <cell r="C32" t="str">
            <v>VAUPES</v>
          </cell>
        </row>
        <row r="33">
          <cell r="C33" t="str">
            <v>VICHADA</v>
          </cell>
        </row>
      </sheetData>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14.CostosPlanta Extractora"/>
      <sheetName val="PRESUPUESTO INICIAL"/>
      <sheetName val="Sheet1"/>
      <sheetName val="Proyecto original a PC"/>
      <sheetName val="Tabla7.Establecimiento_Palma"/>
      <sheetName val="Tabla8.Sostenimiento_Palma"/>
      <sheetName val="Tabla11.Costos_Asistenc_Técnica"/>
      <sheetName val="Tabla16.Costos Adminstración"/>
      <sheetName val="Patrón de costos"/>
      <sheetName val="Tabla17.Costos C.Social"/>
      <sheetName val="AWARD BUDGET CAPP"/>
      <sheetName val="PROJECT SUMMARY"/>
      <sheetName val="PRESTAMO"/>
      <sheetName val="PRESTAMO con ICR"/>
      <sheetName val="ONE PAGE"/>
      <sheetName val="SUMMARY OF FINANCIAL INDICATORS"/>
      <sheetName val="ACTIVITY 1."/>
      <sheetName val="ACTIVITY LINE 1.1.a"/>
      <sheetName val="MULTIPLIER FACTOR"/>
      <sheetName val="ACTIVITY LINE 1.1.b"/>
      <sheetName val="ACTIVITY 2."/>
      <sheetName val="ACTIVITY LINE 2.1."/>
      <sheetName val="ACTIVITY LINE 2.2."/>
      <sheetName val="ACTIVITY LINE 2.3."/>
      <sheetName val="ACTIVITY LINE 2.4."/>
      <sheetName val="ACTIVITY LINE 2.5."/>
      <sheetName val="ACTIVITY LINE 2.6."/>
      <sheetName val="AWARD BUDGET INICIAL"/>
      <sheetName val="ACTIVITY 3"/>
      <sheetName val="ACTIVITY LINE 3.1."/>
      <sheetName val="ACTIVITY LINE 3.2.a"/>
      <sheetName val="ACTIVITY LINE 3.2.b"/>
      <sheetName val="ACTIVITY 4"/>
      <sheetName val="ACTIVITY LINE 4.1.a"/>
      <sheetName val="ACTIVITY LINE 4.1.b"/>
      <sheetName val="ACTIVITY 5"/>
      <sheetName val="ACTIVITY LINE 5.1."/>
      <sheetName val="ACTIVITY LINE 5.2."/>
      <sheetName val="ACTIVITY LINE 5.3."/>
      <sheetName val="Sheet2"/>
      <sheetName val="SALARIOS "/>
    </sheetNames>
    <sheetDataSet>
      <sheetData sheetId="0" refreshError="1"/>
      <sheetData sheetId="1" refreshError="1"/>
      <sheetData sheetId="2" refreshError="1"/>
      <sheetData sheetId="3" refreshError="1"/>
      <sheetData sheetId="4"/>
      <sheetData sheetId="5"/>
      <sheetData sheetId="6" refreshError="1">
        <row r="35">
          <cell r="E35">
            <v>1162867.6129999999</v>
          </cell>
          <cell r="H35">
            <v>1370023.7080000001</v>
          </cell>
          <cell r="K35">
            <v>1529553.818</v>
          </cell>
        </row>
      </sheetData>
      <sheetData sheetId="7"/>
      <sheetData sheetId="8" refreshError="1"/>
      <sheetData sheetId="9" refreshError="1"/>
      <sheetData sheetId="10" refreshError="1"/>
      <sheetData sheetId="11"/>
      <sheetData sheetId="12" refreshError="1">
        <row r="8">
          <cell r="C8">
            <v>2655.18</v>
          </cell>
        </row>
      </sheetData>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14.CostosPlanta Extractora"/>
      <sheetName val="Tabla8.Sostenimiento_Palma"/>
      <sheetName val="Hoja1"/>
      <sheetName val="Tabla7.Establecimiento_Palma"/>
      <sheetName val="Tabla16.Costos Adminstración"/>
      <sheetName val="Tabla17.Costos C.Social"/>
      <sheetName val="Tabla11.Costos_Asistenc_Técnica"/>
      <sheetName val="PROJECT SUMMARY"/>
      <sheetName val="ONE PAGE"/>
      <sheetName val="SUMMARY OF FINANCIAL INDICATORS"/>
    </sheetNames>
    <sheetDataSet>
      <sheetData sheetId="0" refreshError="1"/>
      <sheetData sheetId="1" refreshError="1"/>
      <sheetData sheetId="2" refreshError="1">
        <row r="50">
          <cell r="D50">
            <v>4</v>
          </cell>
          <cell r="E50">
            <v>8</v>
          </cell>
          <cell r="F50">
            <v>12</v>
          </cell>
          <cell r="G50">
            <v>18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s"/>
      <sheetName val="1. Inf. Proponente"/>
      <sheetName val="2. Parámetros"/>
      <sheetName val="3. Costos x Ha"/>
      <sheetName val="3.1_Establecimiento"/>
      <sheetName val="3.2_Sostenim."/>
      <sheetName val="4. Producción"/>
      <sheetName val="5. Créditos"/>
      <sheetName val="5. Créditos (2)"/>
      <sheetName val="6. Otros Costos"/>
      <sheetName val="7. Donación"/>
      <sheetName val="7. Donación (2)"/>
      <sheetName val="Plan Acompañamiento (Asogpados)"/>
      <sheetName val="8. Fuentes y Usos (2)"/>
      <sheetName val="8. Fuentes y Usos (3)"/>
      <sheetName val="8. Fuentes y Usos"/>
      <sheetName val="Flujo de Caja del Proyecto"/>
    </sheetNames>
    <sheetDataSet>
      <sheetData sheetId="0"/>
      <sheetData sheetId="1"/>
      <sheetData sheetId="2"/>
      <sheetData sheetId="3"/>
      <sheetData sheetId="4" refreshError="1">
        <row r="36">
          <cell r="E36">
            <v>4261784</v>
          </cell>
        </row>
      </sheetData>
      <sheetData sheetId="5" refreshError="1"/>
      <sheetData sheetId="6"/>
      <sheetData sheetId="7"/>
      <sheetData sheetId="8"/>
      <sheetData sheetId="9"/>
      <sheetData sheetId="10" refreshError="1"/>
      <sheetData sheetId="11" refreshError="1"/>
      <sheetData sheetId="12" refreshError="1"/>
      <sheetData sheetId="13" refreshError="1"/>
      <sheetData sheetId="14"/>
      <sheetData sheetId="15" refreshError="1"/>
      <sheetData sheetId="1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 resumen"/>
      <sheetName val="Cuadro Resumen"/>
      <sheetName val="Informe Final Agricultor (1)"/>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 val="Informe Final (1)"/>
    </sheetNames>
    <sheetDataSet>
      <sheetData sheetId="0"/>
      <sheetData sheetId="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Iniciativas productivas"/>
      <sheetName val="listas desple"/>
      <sheetName val="Hoja1"/>
      <sheetName val="Hoja3"/>
      <sheetName val="Hoja2"/>
      <sheetName val="Manual de Usuario"/>
    </sheetNames>
    <sheetDataSet>
      <sheetData sheetId="0"/>
      <sheetData sheetId="1"/>
      <sheetData sheetId="2"/>
      <sheetData sheetId="3"/>
      <sheetData sheetId="4">
        <row r="2">
          <cell r="AD2" t="str">
            <v>Hectarea</v>
          </cell>
          <cell r="AF2" t="str">
            <v>Diario</v>
          </cell>
          <cell r="AI2" t="str">
            <v>Tonelada</v>
          </cell>
          <cell r="AK2" t="str">
            <v>Arriendo</v>
          </cell>
          <cell r="AM2" t="str">
            <v>Compra directa</v>
          </cell>
          <cell r="AO2" t="str">
            <v>Areas de conservación y protección ambiental</v>
          </cell>
        </row>
        <row r="3">
          <cell r="AD3" t="str">
            <v>Fanegada</v>
          </cell>
          <cell r="AF3" t="str">
            <v>Semanal</v>
          </cell>
          <cell r="AI3" t="str">
            <v>kilo</v>
          </cell>
          <cell r="AK3" t="str">
            <v>Comodato</v>
          </cell>
          <cell r="AM3" t="str">
            <v>Arrendamiento</v>
          </cell>
          <cell r="AO3" t="str">
            <v>Área de desarrollo rural</v>
          </cell>
        </row>
        <row r="4">
          <cell r="AD4" t="str">
            <v>Metros Cuadrados</v>
          </cell>
          <cell r="AF4" t="str">
            <v>Quincenal</v>
          </cell>
          <cell r="AI4" t="str">
            <v>Libra</v>
          </cell>
          <cell r="AK4" t="str">
            <v>Posesión</v>
          </cell>
          <cell r="AM4" t="str">
            <v>Comodato</v>
          </cell>
          <cell r="AO4" t="str">
            <v>Agrosilvo-pastoril</v>
          </cell>
        </row>
        <row r="5">
          <cell r="AD5" t="str">
            <v>N/A</v>
          </cell>
          <cell r="AF5" t="str">
            <v>Mensual</v>
          </cell>
          <cell r="AI5" t="str">
            <v>Litros</v>
          </cell>
          <cell r="AK5" t="str">
            <v>Propiedad individual titulada</v>
          </cell>
          <cell r="AM5" t="str">
            <v>Donación</v>
          </cell>
          <cell r="AO5" t="str">
            <v>Baldío en zona de reserva forestal ley 2da</v>
          </cell>
        </row>
        <row r="6">
          <cell r="AF6" t="str">
            <v>Trimestral</v>
          </cell>
          <cell r="AI6" t="str">
            <v>Unidades</v>
          </cell>
          <cell r="AK6" t="str">
            <v>Resguardo indigena</v>
          </cell>
          <cell r="AM6" t="str">
            <v>Adjudicación individual</v>
          </cell>
          <cell r="AO6" t="str">
            <v>Consejo comunitario afro</v>
          </cell>
        </row>
        <row r="7">
          <cell r="AF7" t="str">
            <v>Semestral</v>
          </cell>
          <cell r="AI7" t="str">
            <v>N/A</v>
          </cell>
          <cell r="AK7" t="str">
            <v>Consejo Comunitario</v>
          </cell>
          <cell r="AM7" t="str">
            <v>Adjudicación colectiva</v>
          </cell>
          <cell r="AO7" t="str">
            <v>Forestal</v>
          </cell>
        </row>
        <row r="8">
          <cell r="AF8" t="str">
            <v>Anual</v>
          </cell>
          <cell r="AK8" t="str">
            <v>Ocupación étnica sin legalizar</v>
          </cell>
          <cell r="AM8" t="str">
            <v>Otra</v>
          </cell>
          <cell r="AO8" t="str">
            <v>Resguardo indígena constituido</v>
          </cell>
        </row>
        <row r="9">
          <cell r="AF9" t="str">
            <v>N/A</v>
          </cell>
          <cell r="AK9" t="str">
            <v>Baldio en zona de reserva forestal ley 2da</v>
          </cell>
          <cell r="AM9" t="str">
            <v>N/A</v>
          </cell>
          <cell r="AO9" t="str">
            <v>Territorio Afro sin legalizar</v>
          </cell>
        </row>
        <row r="10">
          <cell r="AK10" t="str">
            <v>Sin datos</v>
          </cell>
          <cell r="AO10" t="str">
            <v>Terrotorio indígena sin legalizar</v>
          </cell>
        </row>
        <row r="11">
          <cell r="AK11" t="str">
            <v>N/A</v>
          </cell>
          <cell r="AO11" t="str">
            <v>Zona de reserva campesina</v>
          </cell>
        </row>
        <row r="12">
          <cell r="AO12" t="str">
            <v>Zona de reserva forestal</v>
          </cell>
        </row>
        <row r="13">
          <cell r="AO13" t="str">
            <v>Zonas Rurales</v>
          </cell>
        </row>
        <row r="14">
          <cell r="AO14" t="str">
            <v>Zonas Urbanas</v>
          </cell>
        </row>
        <row r="15">
          <cell r="AO15" t="str">
            <v>N/A</v>
          </cell>
        </row>
        <row r="16">
          <cell r="AO16" t="str">
            <v>Sin Datos</v>
          </cell>
        </row>
      </sheetData>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Listas"/>
      <sheetName val="Municipios"/>
      <sheetName val="Hoja1"/>
      <sheetName val="EG Hoja Evaluación"/>
    </sheetNames>
    <sheetDataSet>
      <sheetData sheetId="0"/>
      <sheetData sheetId="1">
        <row r="2">
          <cell r="C2" t="str">
            <v>CÉDULA</v>
          </cell>
          <cell r="E2" t="str">
            <v>MASCULINO</v>
          </cell>
          <cell r="H2" t="str">
            <v>VOLUNTARIA Y BENEFICIOS POST-ERRADICACION</v>
          </cell>
        </row>
        <row r="3">
          <cell r="C3" t="str">
            <v>TARJETA DE IDENTIDAD</v>
          </cell>
          <cell r="E3" t="str">
            <v>FEMENINO</v>
          </cell>
          <cell r="H3" t="str">
            <v>FORZOSA GRUPOS MOVILES DE ERRADICACIÓN Y BENEFICIOS POST-ERRADICACION</v>
          </cell>
        </row>
        <row r="4">
          <cell r="C4" t="str">
            <v>REGISTRO CIVIL</v>
          </cell>
          <cell r="H4" t="str">
            <v>FUERZA PÚBLICA Y BENEFICIOS POST-ERRADICACIÓN</v>
          </cell>
        </row>
      </sheetData>
      <sheetData sheetId="2"/>
      <sheetData sheetId="3"/>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Macroe."/>
      <sheetName val="Datos "/>
      <sheetName val="Beneficios"/>
      <sheetName val="Inversiones"/>
      <sheetName val="Correccion Monetaria"/>
      <sheetName val="Costos Prod."/>
      <sheetName val="Costos operacionales"/>
      <sheetName val="Ingresos Ope."/>
      <sheetName val="P y G"/>
      <sheetName val="Amortiz y Deprec."/>
      <sheetName val="Balance"/>
      <sheetName val="Dividendos"/>
      <sheetName val="Flujo de Caja"/>
      <sheetName val="Impuestos"/>
      <sheetName val="Control de Aportes"/>
      <sheetName val="Deuda"/>
      <sheetName val="CxP y CxC"/>
      <sheetName val="Costos Prod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INDICE"/>
      <sheetName val="Otros Costos"/>
      <sheetName val="Usos Fuentes"/>
      <sheetName val="PL"/>
      <sheetName val="flujo de Fondos"/>
      <sheetName val="Prestamo"/>
      <sheetName val="Donacion"/>
      <sheetName val="Donacion (2)"/>
      <sheetName val="Plan de Siembras"/>
      <sheetName val="PLDetallado"/>
      <sheetName val="Costos por Hectarea"/>
      <sheetName val="DATOS BÁSICOS"/>
      <sheetName val="EVALUACIÓN FINANCIERA"/>
      <sheetName val="EVALUACIÓN ECONÓMICA"/>
      <sheetName val="INDICADORES"/>
      <sheetName val="CONCLUSIONES"/>
      <sheetName val="INFORME EJECUT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8">
          <cell r="AG18">
            <v>0</v>
          </cell>
          <cell r="AH18">
            <v>0</v>
          </cell>
        </row>
        <row r="19">
          <cell r="AC19">
            <v>14572087200.000002</v>
          </cell>
          <cell r="AD19">
            <v>17373048000.000004</v>
          </cell>
          <cell r="AE19">
            <v>17373048000.000004</v>
          </cell>
          <cell r="AF19">
            <v>17373048000.000004</v>
          </cell>
          <cell r="AG19">
            <v>68003073600.000008</v>
          </cell>
          <cell r="AH19">
            <v>19701549873.862091</v>
          </cell>
        </row>
        <row r="20">
          <cell r="AG20">
            <v>68003073600.000008</v>
          </cell>
          <cell r="AH20">
            <v>19701549873.862091</v>
          </cell>
        </row>
        <row r="28">
          <cell r="AC28">
            <v>0</v>
          </cell>
          <cell r="AD28">
            <v>0</v>
          </cell>
          <cell r="AE28">
            <v>0</v>
          </cell>
          <cell r="AF28">
            <v>0</v>
          </cell>
          <cell r="AG28">
            <v>459999540</v>
          </cell>
          <cell r="AH28">
            <v>411138732.48795795</v>
          </cell>
        </row>
        <row r="29">
          <cell r="AC29">
            <v>0</v>
          </cell>
          <cell r="AD29">
            <v>0</v>
          </cell>
          <cell r="AE29">
            <v>0</v>
          </cell>
          <cell r="AF29">
            <v>0</v>
          </cell>
          <cell r="AG29">
            <v>1973240000</v>
          </cell>
          <cell r="AH29">
            <v>1871749352.4632311</v>
          </cell>
        </row>
        <row r="30">
          <cell r="AC30">
            <v>0</v>
          </cell>
          <cell r="AD30">
            <v>0</v>
          </cell>
          <cell r="AE30">
            <v>0</v>
          </cell>
          <cell r="AF30">
            <v>0</v>
          </cell>
          <cell r="AG30">
            <v>280000000</v>
          </cell>
          <cell r="AH30">
            <v>266507734.55474624</v>
          </cell>
        </row>
        <row r="31">
          <cell r="AC31">
            <v>0</v>
          </cell>
          <cell r="AD31">
            <v>0</v>
          </cell>
          <cell r="AE31">
            <v>0</v>
          </cell>
          <cell r="AF31">
            <v>0</v>
          </cell>
          <cell r="AG31">
            <v>1201662962</v>
          </cell>
          <cell r="AH31">
            <v>1107995727.7660637</v>
          </cell>
        </row>
        <row r="32">
          <cell r="AG32">
            <v>3914902502</v>
          </cell>
          <cell r="AH32">
            <v>3657391547.2719994</v>
          </cell>
        </row>
        <row r="35">
          <cell r="AG35">
            <v>16731537200</v>
          </cell>
          <cell r="AH35">
            <v>5305786411.8846016</v>
          </cell>
        </row>
        <row r="36">
          <cell r="AC36">
            <v>933332400</v>
          </cell>
          <cell r="AD36">
            <v>933332400</v>
          </cell>
          <cell r="AE36">
            <v>933332400</v>
          </cell>
          <cell r="AF36">
            <v>933332400</v>
          </cell>
          <cell r="AG36">
            <v>4106662560</v>
          </cell>
          <cell r="AH36">
            <v>1367459316.8343508</v>
          </cell>
        </row>
        <row r="37">
          <cell r="AC37">
            <v>224000000</v>
          </cell>
          <cell r="AD37">
            <v>224000000</v>
          </cell>
          <cell r="AE37">
            <v>224000000</v>
          </cell>
          <cell r="AF37">
            <v>224000000</v>
          </cell>
          <cell r="AG37">
            <v>985600000</v>
          </cell>
          <cell r="AH37">
            <v>328190564.23080844</v>
          </cell>
        </row>
        <row r="38">
          <cell r="AC38">
            <v>0</v>
          </cell>
          <cell r="AD38">
            <v>0</v>
          </cell>
          <cell r="AE38">
            <v>0</v>
          </cell>
          <cell r="AF38">
            <v>0</v>
          </cell>
          <cell r="AG38">
            <v>0</v>
          </cell>
          <cell r="AH38">
            <v>0</v>
          </cell>
        </row>
        <row r="39">
          <cell r="AC39">
            <v>2565580599.9999995</v>
          </cell>
          <cell r="AD39">
            <v>2818380599.9999995</v>
          </cell>
          <cell r="AE39">
            <v>2818380599.9999995</v>
          </cell>
          <cell r="AF39">
            <v>2818380599.9999995</v>
          </cell>
          <cell r="AG39">
            <v>11639274639.999998</v>
          </cell>
          <cell r="AH39">
            <v>3610136530.8194404</v>
          </cell>
        </row>
        <row r="40">
          <cell r="AG40">
            <v>471504227.30555558</v>
          </cell>
          <cell r="AH40">
            <v>290996940.68753874</v>
          </cell>
        </row>
        <row r="41">
          <cell r="AC41">
            <v>0</v>
          </cell>
          <cell r="AD41">
            <v>0</v>
          </cell>
          <cell r="AE41">
            <v>0</v>
          </cell>
          <cell r="AF41">
            <v>0</v>
          </cell>
          <cell r="AG41">
            <v>0</v>
          </cell>
          <cell r="AH41">
            <v>0</v>
          </cell>
        </row>
        <row r="42">
          <cell r="AC42">
            <v>0</v>
          </cell>
          <cell r="AD42">
            <v>0</v>
          </cell>
          <cell r="AE42">
            <v>0</v>
          </cell>
          <cell r="AF42">
            <v>0</v>
          </cell>
          <cell r="AG42">
            <v>174396227.30555555</v>
          </cell>
          <cell r="AH42">
            <v>171732754.16395545</v>
          </cell>
        </row>
        <row r="43">
          <cell r="AG43">
            <v>297108000</v>
          </cell>
          <cell r="AH43">
            <v>119264186.52358329</v>
          </cell>
        </row>
        <row r="44">
          <cell r="AC44">
            <v>0</v>
          </cell>
          <cell r="AD44">
            <v>0</v>
          </cell>
          <cell r="AE44">
            <v>0</v>
          </cell>
          <cell r="AF44">
            <v>0</v>
          </cell>
          <cell r="AG44">
            <v>0</v>
          </cell>
          <cell r="AH44">
            <v>0</v>
          </cell>
        </row>
        <row r="45">
          <cell r="AC45">
            <v>421242400</v>
          </cell>
          <cell r="AD45">
            <v>421242400</v>
          </cell>
          <cell r="AE45">
            <v>421242400</v>
          </cell>
          <cell r="AF45">
            <v>421242400</v>
          </cell>
          <cell r="AG45">
            <v>2080001440</v>
          </cell>
          <cell r="AH45">
            <v>822682768.22395504</v>
          </cell>
        </row>
        <row r="46">
          <cell r="AC46">
            <v>0</v>
          </cell>
          <cell r="AD46">
            <v>0</v>
          </cell>
          <cell r="AE46">
            <v>0</v>
          </cell>
          <cell r="AF46">
            <v>0</v>
          </cell>
          <cell r="AG46">
            <v>0</v>
          </cell>
          <cell r="AH46">
            <v>0</v>
          </cell>
        </row>
        <row r="47">
          <cell r="AC47">
            <v>0</v>
          </cell>
          <cell r="AD47">
            <v>0</v>
          </cell>
          <cell r="AE47">
            <v>0</v>
          </cell>
          <cell r="AF47">
            <v>0</v>
          </cell>
          <cell r="AG47">
            <v>11808000</v>
          </cell>
          <cell r="AH47">
            <v>11263991.857247368</v>
          </cell>
        </row>
        <row r="48">
          <cell r="AC48">
            <v>421242400</v>
          </cell>
          <cell r="AD48">
            <v>421242400</v>
          </cell>
          <cell r="AE48">
            <v>421242400</v>
          </cell>
          <cell r="AF48">
            <v>421242400</v>
          </cell>
          <cell r="AG48">
            <v>2068193440</v>
          </cell>
          <cell r="AH48">
            <v>811418776.36670756</v>
          </cell>
        </row>
        <row r="49">
          <cell r="AC49">
            <v>0</v>
          </cell>
          <cell r="AD49">
            <v>0</v>
          </cell>
          <cell r="AE49">
            <v>0</v>
          </cell>
          <cell r="AF49">
            <v>0</v>
          </cell>
          <cell r="AG49">
            <v>0</v>
          </cell>
          <cell r="AH49">
            <v>0</v>
          </cell>
        </row>
        <row r="50">
          <cell r="AG50">
            <v>19283042867.305553</v>
          </cell>
          <cell r="AH50">
            <v>6419466120.796093</v>
          </cell>
        </row>
        <row r="53">
          <cell r="AC53">
            <v>863602652.22726214</v>
          </cell>
          <cell r="AD53">
            <v>132861946.49650189</v>
          </cell>
          <cell r="AE53">
            <v>0</v>
          </cell>
          <cell r="AF53">
            <v>0</v>
          </cell>
          <cell r="AG53">
            <v>1747653474.0743642</v>
          </cell>
          <cell r="AH53">
            <v>1105686597.7632473</v>
          </cell>
        </row>
        <row r="54">
          <cell r="AC54">
            <v>1924752526.3210368</v>
          </cell>
          <cell r="AD54">
            <v>1399820019.1425724</v>
          </cell>
          <cell r="AE54">
            <v>0</v>
          </cell>
          <cell r="AF54">
            <v>0</v>
          </cell>
          <cell r="AG54">
            <v>3499550047.8564305</v>
          </cell>
          <cell r="AH54">
            <v>2124925862.331321</v>
          </cell>
        </row>
        <row r="55">
          <cell r="AC55">
            <v>95000000</v>
          </cell>
          <cell r="AD55">
            <v>38000000</v>
          </cell>
          <cell r="AE55">
            <v>0</v>
          </cell>
          <cell r="AF55">
            <v>0</v>
          </cell>
          <cell r="AG55">
            <v>370180473.30000001</v>
          </cell>
          <cell r="AH55">
            <v>279060416.2644617</v>
          </cell>
        </row>
        <row r="56">
          <cell r="AG56">
            <v>5617383995.2307949</v>
          </cell>
          <cell r="AH56">
            <v>2986301738.8111534</v>
          </cell>
        </row>
        <row r="59">
          <cell r="AC59">
            <v>0</v>
          </cell>
          <cell r="AD59">
            <v>0</v>
          </cell>
          <cell r="AE59">
            <v>0</v>
          </cell>
          <cell r="AF59">
            <v>0</v>
          </cell>
          <cell r="AG59">
            <v>0</v>
          </cell>
          <cell r="AH59">
            <v>0</v>
          </cell>
        </row>
        <row r="60">
          <cell r="AC60">
            <v>0</v>
          </cell>
          <cell r="AD60">
            <v>0</v>
          </cell>
          <cell r="AE60">
            <v>0</v>
          </cell>
          <cell r="AF60">
            <v>0</v>
          </cell>
          <cell r="AG60">
            <v>0</v>
          </cell>
          <cell r="AH60">
            <v>0</v>
          </cell>
        </row>
        <row r="61">
          <cell r="AG61">
            <v>0</v>
          </cell>
          <cell r="AH61">
            <v>0</v>
          </cell>
        </row>
        <row r="63">
          <cell r="AG63">
            <v>28815329364.53635</v>
          </cell>
          <cell r="AH63">
            <v>13063159406.879246</v>
          </cell>
        </row>
        <row r="70">
          <cell r="AG70">
            <v>68397183700.60556</v>
          </cell>
          <cell r="AH70">
            <v>20083565665.813099</v>
          </cell>
        </row>
        <row r="72">
          <cell r="AG72">
            <v>19283042867.305553</v>
          </cell>
          <cell r="AH72">
            <v>6419466120.796093</v>
          </cell>
        </row>
        <row r="73">
          <cell r="AG73">
            <v>0</v>
          </cell>
          <cell r="AH73">
            <v>0</v>
          </cell>
        </row>
        <row r="74">
          <cell r="AG74">
            <v>0</v>
          </cell>
          <cell r="AH74">
            <v>0</v>
          </cell>
        </row>
        <row r="75">
          <cell r="AC75">
            <v>1110037246.1760707</v>
          </cell>
          <cell r="AD75">
            <v>1110037246.1760707</v>
          </cell>
          <cell r="AE75">
            <v>1110037246.1760707</v>
          </cell>
          <cell r="AF75">
            <v>1110037246.1760707</v>
          </cell>
          <cell r="AG75">
            <v>4884163883.1747122</v>
          </cell>
          <cell r="AH75">
            <v>1626356027.4095423</v>
          </cell>
        </row>
        <row r="76">
          <cell r="AG76">
            <v>24167206750.480267</v>
          </cell>
          <cell r="AH76">
            <v>8045822148.205636</v>
          </cell>
        </row>
        <row r="78">
          <cell r="AG78">
            <v>0</v>
          </cell>
          <cell r="AH78">
            <v>0</v>
          </cell>
        </row>
        <row r="80">
          <cell r="AG80">
            <v>3914902502</v>
          </cell>
          <cell r="AH80">
            <v>3657391547.2719994</v>
          </cell>
        </row>
        <row r="81">
          <cell r="AG81">
            <v>0</v>
          </cell>
          <cell r="AH81">
            <v>0</v>
          </cell>
        </row>
        <row r="82">
          <cell r="AC82">
            <v>-1110037246.1760707</v>
          </cell>
          <cell r="AD82">
            <v>-1110037246.1760707</v>
          </cell>
          <cell r="AE82">
            <v>-1110037246.1760707</v>
          </cell>
          <cell r="AF82">
            <v>-1110037246.1760707</v>
          </cell>
          <cell r="AG82">
            <v>-4884163883.1747122</v>
          </cell>
          <cell r="AH82">
            <v>-1626356027.4095423</v>
          </cell>
        </row>
        <row r="83">
          <cell r="AG83">
            <v>0</v>
          </cell>
          <cell r="AH83">
            <v>0</v>
          </cell>
        </row>
        <row r="84">
          <cell r="AC84">
            <v>0</v>
          </cell>
          <cell r="AD84">
            <v>0</v>
          </cell>
          <cell r="AE84">
            <v>0</v>
          </cell>
          <cell r="AF84">
            <v>0</v>
          </cell>
          <cell r="AG84">
            <v>0</v>
          </cell>
          <cell r="AH84">
            <v>0</v>
          </cell>
        </row>
        <row r="85">
          <cell r="AC85">
            <v>0</v>
          </cell>
          <cell r="AD85">
            <v>0</v>
          </cell>
          <cell r="AE85">
            <v>0</v>
          </cell>
          <cell r="AF85">
            <v>0</v>
          </cell>
          <cell r="AG85">
            <v>-88444419.611111104</v>
          </cell>
          <cell r="AH85">
            <v>-80488982.367480978</v>
          </cell>
        </row>
        <row r="86">
          <cell r="AG86">
            <v>-1057705800.7858231</v>
          </cell>
          <cell r="AH86">
            <v>1957786395.5984454</v>
          </cell>
        </row>
        <row r="88">
          <cell r="AG88">
            <v>0</v>
          </cell>
          <cell r="AH88">
            <v>0</v>
          </cell>
        </row>
        <row r="90">
          <cell r="AG90">
            <v>23109500949.694443</v>
          </cell>
          <cell r="AH90">
            <v>10003608543.804081</v>
          </cell>
        </row>
        <row r="91">
          <cell r="AC91">
            <v>0</v>
          </cell>
          <cell r="AD91">
            <v>0</v>
          </cell>
          <cell r="AE91">
            <v>0</v>
          </cell>
          <cell r="AF91">
            <v>0</v>
          </cell>
          <cell r="AG91">
            <v>0</v>
          </cell>
          <cell r="AH91">
            <v>0</v>
          </cell>
        </row>
        <row r="92">
          <cell r="AG92">
            <v>45287682750.911118</v>
          </cell>
          <cell r="AH92">
            <v>10079957122.009012</v>
          </cell>
        </row>
      </sheetData>
      <sheetData sheetId="15">
        <row r="22">
          <cell r="AG22">
            <v>0</v>
          </cell>
        </row>
        <row r="23">
          <cell r="AG23">
            <v>68003073600.000008</v>
          </cell>
        </row>
        <row r="24">
          <cell r="AG24">
            <v>68003073600.000008</v>
          </cell>
        </row>
        <row r="31">
          <cell r="AG31">
            <v>395599604.40000004</v>
          </cell>
        </row>
        <row r="32">
          <cell r="AG32">
            <v>1696986400</v>
          </cell>
        </row>
        <row r="33">
          <cell r="AG33">
            <v>240800000</v>
          </cell>
        </row>
        <row r="34">
          <cell r="AG34">
            <v>769064295.67999995</v>
          </cell>
        </row>
        <row r="35">
          <cell r="AG35">
            <v>3102450300.0799999</v>
          </cell>
        </row>
        <row r="38">
          <cell r="AG38">
            <v>11828481571.200005</v>
          </cell>
        </row>
        <row r="39">
          <cell r="AG39">
            <v>3531729801.6000013</v>
          </cell>
        </row>
        <row r="40">
          <cell r="AG40">
            <v>847616000</v>
          </cell>
        </row>
        <row r="41">
          <cell r="AG41">
            <v>0</v>
          </cell>
        </row>
        <row r="42">
          <cell r="AG42">
            <v>7449135769.6000023</v>
          </cell>
        </row>
        <row r="43">
          <cell r="AG43">
            <v>405493635.48277777</v>
          </cell>
        </row>
        <row r="44">
          <cell r="AG44">
            <v>0</v>
          </cell>
        </row>
        <row r="45">
          <cell r="AG45">
            <v>149980755.48277777</v>
          </cell>
        </row>
        <row r="46">
          <cell r="AG46">
            <v>255512880</v>
          </cell>
        </row>
        <row r="47">
          <cell r="AG47">
            <v>0</v>
          </cell>
        </row>
        <row r="48">
          <cell r="AG48">
            <v>1788801238.3999994</v>
          </cell>
        </row>
        <row r="49">
          <cell r="AG49">
            <v>0</v>
          </cell>
        </row>
        <row r="50">
          <cell r="AG50">
            <v>10154880</v>
          </cell>
        </row>
        <row r="51">
          <cell r="AG51">
            <v>1778646358.3999994</v>
          </cell>
        </row>
        <row r="52">
          <cell r="AG52">
            <v>0</v>
          </cell>
        </row>
        <row r="53">
          <cell r="AG53">
            <v>14022776445.082771</v>
          </cell>
        </row>
        <row r="55">
          <cell r="AG55">
            <v>0</v>
          </cell>
        </row>
        <row r="56">
          <cell r="AG56">
            <v>0</v>
          </cell>
        </row>
        <row r="57">
          <cell r="AG57">
            <v>0</v>
          </cell>
        </row>
        <row r="58">
          <cell r="AG58">
            <v>0</v>
          </cell>
        </row>
        <row r="60">
          <cell r="AG60">
            <v>17125226745.162771</v>
          </cell>
        </row>
        <row r="66">
          <cell r="AG66">
            <v>68003073600.000008</v>
          </cell>
        </row>
        <row r="67">
          <cell r="AG67">
            <v>-88444419.611111104</v>
          </cell>
        </row>
        <row r="69">
          <cell r="AG69">
            <v>14022776445.082771</v>
          </cell>
        </row>
        <row r="70">
          <cell r="AG70">
            <v>3102450300.0799999</v>
          </cell>
        </row>
        <row r="71">
          <cell r="AG71">
            <v>0</v>
          </cell>
        </row>
        <row r="74">
          <cell r="AG74">
            <v>17125226745.162771</v>
          </cell>
        </row>
        <row r="75">
          <cell r="AG75">
            <v>0</v>
          </cell>
        </row>
        <row r="76">
          <cell r="AG76">
            <v>50789402435.226097</v>
          </cell>
        </row>
      </sheetData>
      <sheetData sheetId="16">
        <row r="37">
          <cell r="E37">
            <v>95</v>
          </cell>
          <cell r="F37">
            <v>1</v>
          </cell>
        </row>
        <row r="38">
          <cell r="E38">
            <v>19283042867.305553</v>
          </cell>
          <cell r="F38">
            <v>1</v>
          </cell>
        </row>
        <row r="39">
          <cell r="E39">
            <v>3914902502</v>
          </cell>
          <cell r="F39">
            <v>1</v>
          </cell>
        </row>
        <row r="40">
          <cell r="E40">
            <v>12840937601.999998</v>
          </cell>
          <cell r="F40">
            <v>1</v>
          </cell>
        </row>
        <row r="43">
          <cell r="E43">
            <v>221595.00000000003</v>
          </cell>
          <cell r="F43">
            <v>1</v>
          </cell>
        </row>
        <row r="44">
          <cell r="E44">
            <v>221595.00000000003</v>
          </cell>
          <cell r="F44">
            <v>1</v>
          </cell>
        </row>
        <row r="45">
          <cell r="E45">
            <v>0</v>
          </cell>
          <cell r="F45">
            <v>1</v>
          </cell>
        </row>
        <row r="46">
          <cell r="E46">
            <v>0</v>
          </cell>
          <cell r="F46">
            <v>1</v>
          </cell>
        </row>
        <row r="47">
          <cell r="E47">
            <v>0</v>
          </cell>
          <cell r="F47">
            <v>1</v>
          </cell>
        </row>
        <row r="48">
          <cell r="E48">
            <v>0</v>
          </cell>
          <cell r="F48">
            <v>1</v>
          </cell>
        </row>
        <row r="49">
          <cell r="E49">
            <v>0</v>
          </cell>
          <cell r="F49">
            <v>1</v>
          </cell>
        </row>
      </sheetData>
      <sheetData sheetId="17"/>
      <sheetData sheetId="1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s"/>
      <sheetName val="Riego Inicial"/>
      <sheetName val="Herramientas Inicial"/>
      <sheetName val="Beneficiaderos Inicial"/>
      <sheetName val="Costo por Hectarea Inicial"/>
      <sheetName val="Asesorías y Capacitación Inicia"/>
      <sheetName val="Unidad Gestion Inicial"/>
      <sheetName val="AB INPUT FORM"/>
      <sheetName val="Riego"/>
      <sheetName val="Herramientas"/>
      <sheetName val="Beneficiaderos"/>
      <sheetName val="Costo por Hectarea"/>
      <sheetName val="Asesorías y Capacitación"/>
      <sheetName val="Unidad Gestion"/>
      <sheetName val="AWARD BUDGET SHORT VERSION"/>
      <sheetName val="AWARD BUDGET"/>
      <sheetName val="BUDGET TIMELINE"/>
      <sheetName val="High Level Budget"/>
      <sheetName val="TICKMARKS"/>
      <sheetName val="FUENTES Y USOS"/>
      <sheetName val="MAXWELL ANNEX"/>
      <sheetName val="PROJECT SUMMARY"/>
      <sheetName val="PROJECT SUMMARY PER GROWER"/>
      <sheetName val="ONE PAGE"/>
      <sheetName val="GROWER INCOME"/>
      <sheetName val="FI Details "/>
      <sheetName val="FINANCIAL INDICATORS"/>
      <sheetName val="PRESTAMO"/>
      <sheetName val="TABLAS PARA PD"/>
      <sheetName val="Compra Tierras"/>
      <sheetName val="Patron Original"/>
      <sheetName val="Plan de Siembras"/>
      <sheetName val="Asistencia Técnica"/>
      <sheetName val="Section I"/>
      <sheetName val="Sheet1"/>
    </sheetNames>
    <sheetDataSet>
      <sheetData sheetId="0">
        <row r="7">
          <cell r="B7">
            <v>510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ron Costos Inicial"/>
      <sheetName val="Técnica Inicial"/>
      <sheetName val="Social Inicial"/>
      <sheetName val="M&amp;E inicial"/>
      <sheetName val="Año 1 Inicial"/>
      <sheetName val="Año 2 Inicial"/>
      <sheetName val="Año 3 Inicial"/>
      <sheetName val="AWARD BUDGET Aldea (Final)"/>
      <sheetName val="AB Inicial"/>
      <sheetName val="AB INPUT FORM"/>
      <sheetName val="AWARD BUDGET Aldea Final"/>
      <sheetName val="Patron Costos"/>
      <sheetName val="Año 1 Final"/>
      <sheetName val="Año 2 Final"/>
      <sheetName val="Año 3 Final"/>
      <sheetName val="Técnica Final"/>
      <sheetName val="Social Final"/>
      <sheetName val="M&amp;E Final"/>
      <sheetName val="FUENTES Y USOS"/>
      <sheetName val="PROJECT SUMMARY"/>
      <sheetName val="PRESTAMO"/>
      <sheetName val="PRESTAMO con ICR"/>
      <sheetName val="ONE PAGE"/>
      <sheetName val="FINANCIAL FLOWS"/>
      <sheetName val="SUMMARY OF FINANCIAL INDICATORS"/>
      <sheetName val="SENSIBILIDAD"/>
      <sheetName val="TICKMARKS"/>
      <sheetName val="MAXWELL ANNEX"/>
      <sheetName val="BIODATA CHECKLIST"/>
      <sheetName val="HLB &amp; Cost Summary"/>
      <sheetName val="TICKMARKS (046)"/>
      <sheetName val="Rendimientos Producció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PORTES"/>
      <sheetName val="CONTRATO"/>
      <sheetName val="SABANA"/>
      <sheetName val="SABANA MODELO"/>
      <sheetName val="Hoja7"/>
      <sheetName val="Hoja8"/>
      <sheetName val="Hoja9"/>
      <sheetName val="Hoja10"/>
      <sheetName val="Hoja11"/>
      <sheetName val="Hoja12"/>
      <sheetName val="Hoja13"/>
      <sheetName val="Hoja14"/>
      <sheetName val="Hoja15"/>
      <sheetName val="Hoja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of expenses"/>
      <sheetName val="Cuadro Resumen"/>
      <sheetName val="Informe Final (2)"/>
      <sheetName val="Informe Final (3)"/>
      <sheetName val="Indicadores"/>
      <sheetName val="Anexo 13 Costos has a julio 03"/>
      <sheetName val="Anexo 14 Proyección 5 años"/>
      <sheetName val="Anexo 15 Proyección 5 años (2)"/>
      <sheetName val="Variables Macroeconomicas."/>
      <sheetName val="Imputs"/>
      <sheetName val="Matriz"/>
      <sheetName val="Flujo de Caja"/>
      <sheetName val="Cost. Prod HA.mensual"/>
      <sheetName val="Montaje Infraest."/>
      <sheetName val="Costos proy. Insumos"/>
      <sheetName val="Producción por asociación"/>
      <sheetName val="Gastos prod. Proy."/>
      <sheetName val="PyG Mensual"/>
      <sheetName val="PyG Anual"/>
      <sheetName val="Credito B. Agrario"/>
      <sheetName val="Aportes Otros Financiadores."/>
      <sheetName val="Ingresos prod.Proy."/>
      <sheetName val="Datos Benefici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 Macroe."/>
      <sheetName val="Costos Prod."/>
      <sheetName val="Montaje Infraest."/>
      <sheetName val="Imputs (Real)"/>
      <sheetName val="Flujo de Caja"/>
      <sheetName val="K W"/>
      <sheetName val="Inversion Infraestructura"/>
      <sheetName val="Deuda Infraestruc."/>
      <sheetName val="Deuda Produccion"/>
      <sheetName val="Im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dicadores (1)"/>
      <sheetName val="Informe Final (2)"/>
      <sheetName val="Informe Final (3)"/>
      <sheetName val="INVERSIONES"/>
      <sheetName val="Ingreso agri."/>
      <sheetName val="Tablas para impresión"/>
      <sheetName val="Resumen C.D"/>
      <sheetName val="P&amp;G"/>
      <sheetName val="Balance"/>
      <sheetName val="Inversión"/>
      <sheetName val="Resultados"/>
      <sheetName val="Sensibilidad"/>
      <sheetName val="Results"/>
      <sheetName val="Tesor"/>
      <sheetName val="Supuestos"/>
      <sheetName val="Ventas Antiguas"/>
      <sheetName val="Supuestos Cultivos"/>
      <sheetName val="Proyección Cultivo"/>
      <sheetName val="Producción"/>
      <sheetName val="Destino Vtas"/>
      <sheetName val="Ventas"/>
      <sheetName val="Costos dir."/>
      <sheetName val="Costos Antiguos"/>
      <sheetName val="Gastos"/>
      <sheetName val="P&amp;G2002"/>
      <sheetName val="Aportes CAPP"/>
      <sheetName val="Leasing"/>
      <sheetName val="Inver. Agro"/>
      <sheetName val="FF"/>
      <sheetName val="Impuestos"/>
      <sheetName val="Indicadores"/>
      <sheetName val="Crit de Proy"/>
      <sheetName val="Variables Macroeconómicas"/>
      <sheetName val="Impresión"/>
      <sheetName val="Contro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refreshError="1"/>
      <sheetData sheetId="27" refreshError="1"/>
      <sheetData sheetId="28" refreshError="1"/>
      <sheetData sheetId="29" refreshError="1"/>
      <sheetData sheetId="30"/>
      <sheetData sheetId="31"/>
      <sheetData sheetId="32"/>
      <sheetData sheetId="33" refreshError="1"/>
      <sheetData sheetId="34" refreshError="1"/>
      <sheetData sheetId="35" refreshError="1"/>
      <sheetData sheetId="3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4. C.Comercialización"/>
      <sheetName val="Tabla7.Establecimiento_Palma"/>
      <sheetName val="Tabla8.Sostenimiento_Palma"/>
      <sheetName val="Cuadro 3. Cronograma Estab&amp;sost"/>
      <sheetName val="Tabla9.Excedente_explotac_1Ha"/>
      <sheetName val="Tabla10.Excedente_explotac_UPF"/>
      <sheetName val="Tabla11.Costos_Asistenc_Técnica"/>
      <sheetName val="Tabla12.Costos_Establec&amp;Sos (2)"/>
      <sheetName val="Anexo3.1_Proyección Fruta"/>
      <sheetName val="Tabla14.CostosPlanta Extractora"/>
      <sheetName val="Tabla15.Costos_PMA"/>
      <sheetName val="Tabla16.Costos Adminstración"/>
      <sheetName val="Tabla17.Costos C.Social"/>
      <sheetName val="Tabla18.Flujo de Inversiones"/>
      <sheetName val="Tabla 19.Matriz Financ_Fase1"/>
      <sheetName val="Tabla20.MatrizFinanc_Integral"/>
      <sheetName val="Tabla22.Proyec_Ingresos_Cultivo"/>
      <sheetName val="Tabla23-27. AmortizacionCrédito"/>
      <sheetName val="Tabla24.Flujo de Caja Cultivo"/>
      <sheetName val="Tabla25.Proyecc_Ingresos_Aceite"/>
      <sheetName val="Tabla26.Proy_Costos_gast_Indust"/>
      <sheetName val="Tabla28.Flujo_CajaAgroindustria"/>
      <sheetName val="ProyecciónMacro"/>
      <sheetName val="Resumen Plan de Acompañamiento"/>
      <sheetName val="Progrmación Desmbolsos por Fuen"/>
      <sheetName val="Cronog_2 años"/>
      <sheetName val="Prog.Creditos"/>
      <sheetName val="Amort. Crédito (2)No Considerar"/>
      <sheetName val="Flujo de Caja Fase Agrícola(No)"/>
      <sheetName val="Proyección de Ingresos_Palma(No"/>
      <sheetName val="Proyección Costos de Produc(No)"/>
      <sheetName val="Proyección Fruta(no)"/>
      <sheetName val="Flujo de comercialización"/>
      <sheetName val="Flujograma proceso productivo"/>
      <sheetName val="Requerimientos de fertilización"/>
    </sheetNames>
    <sheetDataSet>
      <sheetData sheetId="0" refreshError="1"/>
      <sheetData sheetId="1"/>
      <sheetData sheetId="2" refreshError="1">
        <row r="32">
          <cell r="E32">
            <v>1162867.6129999999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dicadores (1)"/>
      <sheetName val="Informe Final (2)"/>
      <sheetName val="Informe Final (3)"/>
      <sheetName val="INVERSIONES"/>
      <sheetName val="Ingreso agri."/>
      <sheetName val="Tablas para impresión"/>
      <sheetName val="Resumen C.D"/>
      <sheetName val="P&amp;G"/>
      <sheetName val="Balance"/>
      <sheetName val="Inversión"/>
      <sheetName val="Resultados"/>
      <sheetName val="Sensibilidad"/>
      <sheetName val="Results"/>
      <sheetName val="Tesor"/>
      <sheetName val="Supuestos"/>
      <sheetName val="Ventas Antiguas"/>
      <sheetName val="Supuestos Cultivos"/>
      <sheetName val="Proyección Cultivo"/>
      <sheetName val="Producción"/>
      <sheetName val="Destino Vtas"/>
      <sheetName val="Ventas"/>
      <sheetName val="Costos dir."/>
      <sheetName val="Costos Antiguos"/>
      <sheetName val="Gastos"/>
      <sheetName val="P&amp;G2002"/>
      <sheetName val="Aportes CAPP"/>
      <sheetName val="Leasing"/>
      <sheetName val="Inver. Agro"/>
      <sheetName val="FF"/>
      <sheetName val="Impuestos"/>
      <sheetName val="Indicadores"/>
      <sheetName val="Crit de Proy"/>
      <sheetName val="Variables Macroeconómicas"/>
      <sheetName val="Impresión"/>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 en ETCR"/>
      <sheetName val="Hoja2"/>
    </sheetNames>
    <sheetDataSet>
      <sheetData sheetId="0" refreshError="1"/>
      <sheetData sheetId="1">
        <row r="2">
          <cell r="BK2" t="str">
            <v>Cooperativa_ECOMUN</v>
          </cell>
        </row>
        <row r="3">
          <cell r="BK3" t="str">
            <v>Asociativo_NO_ECOMUN</v>
          </cell>
        </row>
        <row r="4">
          <cell r="BK4" t="str">
            <v>Individual</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ABANA"/>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
      <sheetName val="RnHa"/>
      <sheetName val="CsHa"/>
      <sheetName val="MO"/>
      <sheetName val="AF"/>
      <sheetName val="Inten"/>
      <sheetName val="Obr"/>
      <sheetName val="DatoE"/>
      <sheetName val="VNPHa"/>
      <sheetName val="AS"/>
      <sheetName val="VBPFin"/>
      <sheetName val="VBPEco"/>
      <sheetName val="CPrdF"/>
      <sheetName val="CPrdE"/>
      <sheetName val="VNP"/>
      <sheetName val="CosFin"/>
      <sheetName val="FluFin"/>
      <sheetName val="CosEco"/>
      <sheetName val="FluEco"/>
      <sheetName val="Sensi"/>
      <sheetName val="Gráfica TIR"/>
    </sheetNames>
    <sheetDataSet>
      <sheetData sheetId="0"/>
      <sheetData sheetId="1"/>
      <sheetData sheetId="2"/>
      <sheetData sheetId="3"/>
      <sheetData sheetId="4"/>
      <sheetData sheetId="5"/>
      <sheetData sheetId="6"/>
      <sheetData sheetId="7"/>
      <sheetData sheetId="8" refreshError="1">
        <row r="43">
          <cell r="E43">
            <v>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E EJECUTIVO"/>
      <sheetName val="Hoja1"/>
      <sheetName val="Otros Costos"/>
      <sheetName val="Usos Fuentes"/>
      <sheetName val="PL"/>
      <sheetName val="FLUJO DE FONDOS"/>
      <sheetName val="Prestamo"/>
      <sheetName val="PL Detallado"/>
      <sheetName val="Plan de Siembras"/>
      <sheetName val="Costos x Hectarea"/>
      <sheetName val="Donacion"/>
      <sheetName val="INDICE"/>
      <sheetName val="INF.EJE(MODIFICADO)"/>
      <sheetName val="EVALUACIÓN FINANCIERA"/>
      <sheetName val="EVALUACIÓN ECONÓMICA"/>
      <sheetName val="INDICADORES"/>
      <sheetName val="SENSIBILIDAD"/>
      <sheetName val="TD"/>
      <sheetName val="DATOS BÁSICOS"/>
      <sheetName val="CONCLUSIONES"/>
      <sheetName val="Flujo de Caja del Proyecto"/>
      <sheetName val="Hoja2"/>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ow r="134">
          <cell r="F134">
            <v>3</v>
          </cell>
        </row>
        <row r="135">
          <cell r="F135">
            <v>2009</v>
          </cell>
        </row>
        <row r="136">
          <cell r="F136">
            <v>650</v>
          </cell>
        </row>
        <row r="137">
          <cell r="F137">
            <v>650</v>
          </cell>
        </row>
        <row r="143">
          <cell r="F143">
            <v>1300</v>
          </cell>
        </row>
        <row r="146">
          <cell r="F146">
            <v>3</v>
          </cell>
        </row>
        <row r="152">
          <cell r="F152">
            <v>0</v>
          </cell>
        </row>
        <row r="153">
          <cell r="F153">
            <v>0</v>
          </cell>
        </row>
        <row r="154">
          <cell r="F154">
            <v>0</v>
          </cell>
        </row>
        <row r="158">
          <cell r="F158">
            <v>0</v>
          </cell>
        </row>
        <row r="160">
          <cell r="F160">
            <v>3</v>
          </cell>
        </row>
        <row r="161">
          <cell r="F161">
            <v>0</v>
          </cell>
        </row>
        <row r="162">
          <cell r="F162">
            <v>0</v>
          </cell>
        </row>
        <row r="163">
          <cell r="F163">
            <v>0</v>
          </cell>
        </row>
        <row r="166">
          <cell r="F166" t="str">
            <v>Unidad</v>
          </cell>
        </row>
        <row r="168">
          <cell r="F168" t="str">
            <v>Global</v>
          </cell>
        </row>
        <row r="169">
          <cell r="F169" t="str">
            <v>Plántula</v>
          </cell>
        </row>
        <row r="170">
          <cell r="F170" t="str">
            <v>Global</v>
          </cell>
        </row>
        <row r="171">
          <cell r="F171" t="str">
            <v>Global</v>
          </cell>
        </row>
        <row r="172">
          <cell r="F172" t="str">
            <v>Global</v>
          </cell>
        </row>
        <row r="173">
          <cell r="F173" t="str">
            <v>Global</v>
          </cell>
        </row>
        <row r="174">
          <cell r="F174" t="str">
            <v>Global</v>
          </cell>
        </row>
        <row r="175">
          <cell r="F175" t="str">
            <v>Global</v>
          </cell>
        </row>
        <row r="176">
          <cell r="F176" t="str">
            <v>Global</v>
          </cell>
        </row>
        <row r="222">
          <cell r="F222" t="str">
            <v>Producto 4</v>
          </cell>
        </row>
        <row r="223">
          <cell r="F223">
            <v>0</v>
          </cell>
        </row>
        <row r="224">
          <cell r="F224">
            <v>0</v>
          </cell>
        </row>
        <row r="225">
          <cell r="F225">
            <v>0</v>
          </cell>
        </row>
        <row r="226">
          <cell r="F226">
            <v>0</v>
          </cell>
        </row>
        <row r="227">
          <cell r="F227">
            <v>0</v>
          </cell>
        </row>
        <row r="228">
          <cell r="F228">
            <v>0</v>
          </cell>
        </row>
        <row r="230">
          <cell r="F230">
            <v>0</v>
          </cell>
        </row>
        <row r="231">
          <cell r="F231">
            <v>0</v>
          </cell>
        </row>
        <row r="232">
          <cell r="F232">
            <v>0</v>
          </cell>
        </row>
        <row r="233">
          <cell r="F233">
            <v>0</v>
          </cell>
        </row>
        <row r="234">
          <cell r="F234">
            <v>0</v>
          </cell>
        </row>
        <row r="235">
          <cell r="F235">
            <v>0</v>
          </cell>
        </row>
        <row r="236">
          <cell r="F236">
            <v>0</v>
          </cell>
        </row>
        <row r="237">
          <cell r="F237">
            <v>0</v>
          </cell>
        </row>
        <row r="238">
          <cell r="F238">
            <v>0</v>
          </cell>
        </row>
        <row r="239">
          <cell r="F239">
            <v>0</v>
          </cell>
        </row>
        <row r="240">
          <cell r="F240">
            <v>0</v>
          </cell>
        </row>
        <row r="241">
          <cell r="F241">
            <v>0</v>
          </cell>
        </row>
        <row r="242">
          <cell r="F242">
            <v>0</v>
          </cell>
        </row>
        <row r="243">
          <cell r="F243">
            <v>0</v>
          </cell>
        </row>
        <row r="244">
          <cell r="F244">
            <v>0</v>
          </cell>
        </row>
        <row r="245">
          <cell r="F245">
            <v>0</v>
          </cell>
        </row>
        <row r="246">
          <cell r="F246">
            <v>0</v>
          </cell>
        </row>
        <row r="247">
          <cell r="F247">
            <v>0</v>
          </cell>
        </row>
        <row r="248">
          <cell r="F248">
            <v>0</v>
          </cell>
        </row>
        <row r="249">
          <cell r="F249">
            <v>0</v>
          </cell>
        </row>
        <row r="252">
          <cell r="F252" t="str">
            <v>Año 4</v>
          </cell>
        </row>
        <row r="253">
          <cell r="F253">
            <v>0</v>
          </cell>
        </row>
        <row r="254">
          <cell r="F254">
            <v>0</v>
          </cell>
        </row>
        <row r="255">
          <cell r="F255">
            <v>0</v>
          </cell>
        </row>
        <row r="256">
          <cell r="F256">
            <v>0</v>
          </cell>
        </row>
        <row r="257">
          <cell r="F257">
            <v>0</v>
          </cell>
        </row>
        <row r="258">
          <cell r="F258">
            <v>0</v>
          </cell>
        </row>
        <row r="260">
          <cell r="F260">
            <v>0</v>
          </cell>
        </row>
        <row r="261">
          <cell r="F261">
            <v>0</v>
          </cell>
        </row>
        <row r="262">
          <cell r="F262">
            <v>0</v>
          </cell>
        </row>
        <row r="263">
          <cell r="F263">
            <v>0</v>
          </cell>
        </row>
        <row r="264">
          <cell r="F264">
            <v>0</v>
          </cell>
        </row>
        <row r="265">
          <cell r="F265">
            <v>0</v>
          </cell>
        </row>
        <row r="266">
          <cell r="F266">
            <v>0</v>
          </cell>
        </row>
        <row r="267">
          <cell r="F267">
            <v>0</v>
          </cell>
        </row>
        <row r="268">
          <cell r="F268">
            <v>0</v>
          </cell>
        </row>
        <row r="269">
          <cell r="F269">
            <v>0</v>
          </cell>
        </row>
        <row r="270">
          <cell r="F270">
            <v>0</v>
          </cell>
        </row>
        <row r="271">
          <cell r="F271">
            <v>0</v>
          </cell>
        </row>
        <row r="272">
          <cell r="F272">
            <v>0</v>
          </cell>
        </row>
        <row r="273">
          <cell r="F273">
            <v>0</v>
          </cell>
        </row>
        <row r="274">
          <cell r="F274">
            <v>0</v>
          </cell>
        </row>
        <row r="275">
          <cell r="F275">
            <v>0</v>
          </cell>
        </row>
        <row r="276">
          <cell r="F276">
            <v>0</v>
          </cell>
        </row>
        <row r="277">
          <cell r="F277">
            <v>0</v>
          </cell>
        </row>
        <row r="278">
          <cell r="F278">
            <v>0</v>
          </cell>
        </row>
        <row r="279">
          <cell r="F279">
            <v>0</v>
          </cell>
        </row>
        <row r="282">
          <cell r="F282">
            <v>3</v>
          </cell>
        </row>
        <row r="283">
          <cell r="F283">
            <v>0</v>
          </cell>
          <cell r="AC283">
            <v>0</v>
          </cell>
          <cell r="AD283">
            <v>0</v>
          </cell>
        </row>
        <row r="284">
          <cell r="AC284">
            <v>0</v>
          </cell>
          <cell r="AD284">
            <v>0</v>
          </cell>
        </row>
        <row r="285">
          <cell r="AC285">
            <v>0</v>
          </cell>
          <cell r="AD285">
            <v>0</v>
          </cell>
        </row>
        <row r="286">
          <cell r="AC286">
            <v>0</v>
          </cell>
          <cell r="AD286">
            <v>0</v>
          </cell>
        </row>
        <row r="288">
          <cell r="F288">
            <v>0</v>
          </cell>
          <cell r="AC288">
            <v>0</v>
          </cell>
          <cell r="AD288">
            <v>0</v>
          </cell>
        </row>
        <row r="289">
          <cell r="F289">
            <v>0</v>
          </cell>
          <cell r="AC289">
            <v>0</v>
          </cell>
          <cell r="AD289">
            <v>0</v>
          </cell>
        </row>
        <row r="290">
          <cell r="AC290">
            <v>0</v>
          </cell>
          <cell r="AD290">
            <v>0</v>
          </cell>
        </row>
        <row r="292">
          <cell r="F292">
            <v>0</v>
          </cell>
          <cell r="AD292">
            <v>0</v>
          </cell>
        </row>
        <row r="293">
          <cell r="F293">
            <v>0</v>
          </cell>
          <cell r="AC293">
            <v>1300</v>
          </cell>
          <cell r="AD293">
            <v>1243.6362548158131</v>
          </cell>
        </row>
        <row r="294">
          <cell r="AC294">
            <v>0</v>
          </cell>
          <cell r="AD294">
            <v>0</v>
          </cell>
        </row>
        <row r="297">
          <cell r="AC297">
            <v>0</v>
          </cell>
          <cell r="AD297">
            <v>0</v>
          </cell>
        </row>
        <row r="298">
          <cell r="AC298">
            <v>11510496715.123631</v>
          </cell>
          <cell r="AD298">
            <v>4761399172.758378</v>
          </cell>
        </row>
        <row r="299">
          <cell r="AC299">
            <v>0</v>
          </cell>
          <cell r="AD299">
            <v>0</v>
          </cell>
        </row>
        <row r="302">
          <cell r="F302">
            <v>3</v>
          </cell>
        </row>
        <row r="303">
          <cell r="AC303">
            <v>0</v>
          </cell>
        </row>
        <row r="304">
          <cell r="F304">
            <v>251797008</v>
          </cell>
          <cell r="AC304">
            <v>1895002189.1264</v>
          </cell>
        </row>
        <row r="305">
          <cell r="AC305">
            <v>0</v>
          </cell>
        </row>
        <row r="306">
          <cell r="AC306">
            <v>0</v>
          </cell>
        </row>
        <row r="307">
          <cell r="AC307">
            <v>0</v>
          </cell>
        </row>
        <row r="308">
          <cell r="F308">
            <v>696074496000000</v>
          </cell>
          <cell r="AC308">
            <v>4072256446356280</v>
          </cell>
        </row>
        <row r="309">
          <cell r="AC309">
            <v>0</v>
          </cell>
        </row>
        <row r="310">
          <cell r="F310">
            <v>0</v>
          </cell>
          <cell r="AC310">
            <v>0</v>
          </cell>
        </row>
        <row r="311">
          <cell r="F311">
            <v>0</v>
          </cell>
          <cell r="AC311">
            <v>0</v>
          </cell>
        </row>
        <row r="312">
          <cell r="F312">
            <v>0</v>
          </cell>
          <cell r="AC312">
            <v>0</v>
          </cell>
        </row>
        <row r="313">
          <cell r="F313">
            <v>62041863209009.672</v>
          </cell>
          <cell r="AC313">
            <v>362964566075473.81</v>
          </cell>
        </row>
        <row r="314">
          <cell r="AC314">
            <v>0</v>
          </cell>
        </row>
        <row r="315">
          <cell r="AC315">
            <v>0</v>
          </cell>
        </row>
        <row r="316">
          <cell r="F316">
            <v>0</v>
          </cell>
          <cell r="AC316">
            <v>0</v>
          </cell>
        </row>
        <row r="317">
          <cell r="AC317">
            <v>0</v>
          </cell>
        </row>
        <row r="318">
          <cell r="F318">
            <v>0</v>
          </cell>
          <cell r="AC318">
            <v>0</v>
          </cell>
        </row>
        <row r="319">
          <cell r="AC319">
            <v>0</v>
          </cell>
        </row>
        <row r="320">
          <cell r="AC320">
            <v>22079203900</v>
          </cell>
        </row>
        <row r="321">
          <cell r="F321">
            <v>-4444097.2153110048</v>
          </cell>
          <cell r="AC321">
            <v>-17776388.861244019</v>
          </cell>
        </row>
        <row r="322">
          <cell r="AC322">
            <v>0</v>
          </cell>
        </row>
        <row r="323">
          <cell r="AC323">
            <v>0</v>
          </cell>
        </row>
        <row r="324">
          <cell r="AC324">
            <v>0</v>
          </cell>
        </row>
        <row r="325">
          <cell r="F325">
            <v>0</v>
          </cell>
          <cell r="AC325">
            <v>0</v>
          </cell>
        </row>
        <row r="326">
          <cell r="F326">
            <v>0</v>
          </cell>
          <cell r="AC326">
            <v>0</v>
          </cell>
        </row>
        <row r="327">
          <cell r="AC327">
            <v>0</v>
          </cell>
        </row>
        <row r="328">
          <cell r="AC328">
            <v>0</v>
          </cell>
        </row>
        <row r="329">
          <cell r="AC329">
            <v>0</v>
          </cell>
        </row>
        <row r="330">
          <cell r="AC330">
            <v>0</v>
          </cell>
        </row>
        <row r="331">
          <cell r="AC331">
            <v>0</v>
          </cell>
        </row>
        <row r="332">
          <cell r="AC332">
            <v>0</v>
          </cell>
        </row>
        <row r="333">
          <cell r="AC333">
            <v>0</v>
          </cell>
        </row>
        <row r="334">
          <cell r="F334">
            <v>62041863209009.672</v>
          </cell>
          <cell r="AC334">
            <v>362964566075473.81</v>
          </cell>
        </row>
        <row r="335">
          <cell r="AC335">
            <v>0</v>
          </cell>
        </row>
        <row r="336">
          <cell r="AC336">
            <v>0</v>
          </cell>
        </row>
        <row r="337">
          <cell r="AC337">
            <v>0</v>
          </cell>
        </row>
        <row r="338">
          <cell r="AC338">
            <v>0</v>
          </cell>
        </row>
        <row r="339">
          <cell r="AC339">
            <v>0</v>
          </cell>
        </row>
        <row r="340">
          <cell r="AC340">
            <v>0</v>
          </cell>
        </row>
        <row r="341">
          <cell r="AC341">
            <v>0</v>
          </cell>
        </row>
        <row r="342">
          <cell r="AC342">
            <v>0</v>
          </cell>
        </row>
        <row r="343">
          <cell r="AC343">
            <v>0</v>
          </cell>
        </row>
      </sheetData>
      <sheetData sheetId="19"/>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Metas (2)"/>
      <sheetName val="1. Metas"/>
      <sheetName val="2. Proy_Producc."/>
      <sheetName val="3. Costos Totales"/>
      <sheetName val="3.0 Matriz Financiación"/>
      <sheetName val="3.0 Matriz FinanciaciónxHa."/>
      <sheetName val="3.1_Establecimiento"/>
      <sheetName val="3.2_Sostenim."/>
      <sheetName val="4.1_Adm-finan"/>
      <sheetName val="4.3_Técnico"/>
      <sheetName val="4.4_Social"/>
      <sheetName val="4.5_Infraestruc."/>
      <sheetName val="4.6_Ambiental"/>
      <sheetName val="4_7_Capacitación"/>
      <sheetName val="Base1_Proy_Producc."/>
      <sheetName val="Base2_Var_Macros"/>
      <sheetName val="Base5_MetasMensuales"/>
      <sheetName val="6.1_Aju-inflac"/>
    </sheetNames>
    <sheetDataSet>
      <sheetData sheetId="0"/>
      <sheetData sheetId="1"/>
      <sheetData sheetId="2"/>
      <sheetData sheetId="3"/>
      <sheetData sheetId="4"/>
      <sheetData sheetId="5"/>
      <sheetData sheetId="6"/>
      <sheetData sheetId="7" refreshError="1">
        <row r="36">
          <cell r="E36">
            <v>4003784</v>
          </cell>
        </row>
      </sheetData>
      <sheetData sheetId="8" refreshError="1">
        <row r="40">
          <cell r="E40">
            <v>660000</v>
          </cell>
          <cell r="H40">
            <v>693000</v>
          </cell>
          <cell r="K40">
            <v>826875</v>
          </cell>
        </row>
        <row r="41">
          <cell r="E41">
            <v>426730.45</v>
          </cell>
          <cell r="H41">
            <v>643737.80099999998</v>
          </cell>
          <cell r="K41">
            <v>905539.36725000001</v>
          </cell>
        </row>
      </sheetData>
      <sheetData sheetId="9"/>
      <sheetData sheetId="10"/>
      <sheetData sheetId="11"/>
      <sheetData sheetId="12"/>
      <sheetData sheetId="13"/>
      <sheetData sheetId="14"/>
      <sheetData sheetId="15"/>
      <sheetData sheetId="16" refreshError="1">
        <row r="6">
          <cell r="C6">
            <v>2390</v>
          </cell>
          <cell r="D6">
            <v>2462</v>
          </cell>
          <cell r="E6">
            <v>2504</v>
          </cell>
          <cell r="F6">
            <v>2523</v>
          </cell>
          <cell r="G6">
            <v>2593</v>
          </cell>
        </row>
      </sheetData>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ibusiness Input Form"/>
      <sheetName val="FUENTES Y USOS"/>
      <sheetName val="FINANCIAL INDICATORS "/>
      <sheetName val="AWARD BUDGET Portico"/>
      <sheetName val="PATRON DE COSTOS DIRECTOS"/>
      <sheetName val="Areas,MO, CostProd, Vr.Prod"/>
    </sheetNames>
    <sheetDataSet>
      <sheetData sheetId="0" refreshError="1"/>
      <sheetData sheetId="1" refreshError="1"/>
      <sheetData sheetId="2" refreshError="1"/>
      <sheetData sheetId="3"/>
      <sheetData sheetId="4" refreshError="1"/>
      <sheetData sheetId="5" refreshError="1">
        <row r="46">
          <cell r="E46">
            <v>8</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 val="ART"/>
      <sheetName val="PNIS"/>
      <sheetName val="JEP"/>
      <sheetName val="ESTABILIZACION"/>
      <sheetName val="PRIM_INFANCIA"/>
      <sheetName val="BID"/>
      <sheetName val="Listas"/>
      <sheetName val="Hoja1"/>
      <sheetName val="Hoja2"/>
      <sheetName val="Hoja3"/>
      <sheetName val="Hoja4"/>
      <sheetName val="Hoja5"/>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 Resumen"/>
      <sheetName val="Informe Final (1)"/>
      <sheetName val="Indicadores (1)"/>
      <sheetName val="Informe Final (2)"/>
      <sheetName val="Informe Final (3)"/>
      <sheetName val="INVERSIONES"/>
      <sheetName val="Ingreso agri."/>
      <sheetName val="Tablas para impresión"/>
      <sheetName val="Resumen C.D"/>
      <sheetName val="P&amp;G"/>
      <sheetName val="Balance"/>
      <sheetName val="Inversión"/>
      <sheetName val="Resultados"/>
      <sheetName val="Sensibilidad"/>
      <sheetName val="Results"/>
      <sheetName val="Tesor"/>
      <sheetName val="Supuestos"/>
      <sheetName val="Ventas Antiguas"/>
      <sheetName val="Supuestos Cultivos"/>
      <sheetName val="Proyección Cultivo"/>
      <sheetName val="Producción"/>
      <sheetName val="Destino Vtas"/>
      <sheetName val="Ventas"/>
      <sheetName val="Costos dir."/>
      <sheetName val="Costos Antiguos"/>
      <sheetName val="Gastos"/>
      <sheetName val="P&amp;G2002"/>
      <sheetName val="Aportes CAPP"/>
      <sheetName val="Leasing"/>
      <sheetName val="Inver. Agro"/>
      <sheetName val="FF"/>
      <sheetName val="Impuestos"/>
      <sheetName val="Indicadores"/>
      <sheetName val="Crit de Proy"/>
      <sheetName val="Variables Macroeconómicas"/>
      <sheetName val="Impresión"/>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63EF-F275-4EA3-B0C8-38D5186F3A43}">
  <sheetPr>
    <pageSetUpPr fitToPage="1"/>
  </sheetPr>
  <dimension ref="A1:M206"/>
  <sheetViews>
    <sheetView showGridLines="0" tabSelected="1" zoomScale="70" zoomScaleNormal="70" zoomScaleSheetLayoutView="70" workbookViewId="0"/>
  </sheetViews>
  <sheetFormatPr baseColWidth="10" defaultColWidth="11.42578125" defaultRowHeight="15" x14ac:dyDescent="0.25"/>
  <cols>
    <col min="1" max="1" width="4.140625" style="1" customWidth="1"/>
    <col min="2" max="2" width="4.5703125" style="3" customWidth="1"/>
    <col min="3" max="3" width="35.5703125" style="3" customWidth="1"/>
    <col min="4" max="4" width="31" style="18" customWidth="1"/>
    <col min="5" max="5" width="69" style="19" customWidth="1"/>
    <col min="6" max="6" width="24.140625" style="20" customWidth="1"/>
    <col min="7" max="12" width="27.5703125" style="20" customWidth="1"/>
    <col min="13" max="13" width="3.85546875" style="3" customWidth="1"/>
    <col min="14" max="16384" width="11.42578125" style="3"/>
  </cols>
  <sheetData>
    <row r="1" spans="1:12" ht="18" x14ac:dyDescent="0.25">
      <c r="B1" s="2" t="s">
        <v>0</v>
      </c>
      <c r="C1" s="2"/>
      <c r="D1" s="2"/>
      <c r="E1" s="2"/>
      <c r="F1" s="2"/>
      <c r="G1" s="2"/>
      <c r="H1" s="2"/>
      <c r="I1" s="2"/>
      <c r="J1" s="2"/>
      <c r="K1" s="2"/>
      <c r="L1" s="2"/>
    </row>
    <row r="2" spans="1:12" x14ac:dyDescent="0.25">
      <c r="B2" s="4" t="s">
        <v>1</v>
      </c>
      <c r="C2" s="4"/>
      <c r="D2" s="4"/>
      <c r="E2" s="4"/>
      <c r="F2" s="4"/>
      <c r="G2" s="4"/>
      <c r="H2" s="4"/>
      <c r="I2" s="4"/>
      <c r="J2" s="4"/>
      <c r="K2" s="4"/>
      <c r="L2" s="4"/>
    </row>
    <row r="3" spans="1:12" x14ac:dyDescent="0.25">
      <c r="B3" s="5"/>
      <c r="C3" s="6"/>
      <c r="D3" s="7"/>
      <c r="E3" s="8"/>
      <c r="F3" s="9"/>
      <c r="G3" s="9"/>
      <c r="H3" s="9"/>
      <c r="I3" s="9"/>
      <c r="J3" s="9"/>
      <c r="K3" s="9"/>
      <c r="L3" s="9"/>
    </row>
    <row r="4" spans="1:12" s="12" customFormat="1" ht="43.5" customHeight="1" x14ac:dyDescent="0.25">
      <c r="A4" s="10"/>
      <c r="B4" s="11" t="s">
        <v>2</v>
      </c>
      <c r="C4" s="11"/>
      <c r="D4" s="11"/>
      <c r="E4" s="11"/>
      <c r="F4" s="11"/>
      <c r="G4" s="11"/>
      <c r="H4" s="11"/>
      <c r="I4" s="11"/>
      <c r="J4" s="11"/>
      <c r="K4" s="11"/>
      <c r="L4" s="11"/>
    </row>
    <row r="5" spans="1:12" s="12" customFormat="1" ht="18" customHeight="1" x14ac:dyDescent="0.25">
      <c r="A5" s="10"/>
      <c r="B5" s="13"/>
      <c r="C5" s="13"/>
      <c r="D5" s="13"/>
      <c r="E5" s="13"/>
      <c r="F5" s="13"/>
      <c r="G5" s="13"/>
      <c r="H5" s="13"/>
      <c r="I5" s="13"/>
      <c r="J5" s="13"/>
      <c r="K5" s="13"/>
      <c r="L5" s="13"/>
    </row>
    <row r="6" spans="1:12" x14ac:dyDescent="0.25">
      <c r="B6" s="14"/>
      <c r="C6" s="14"/>
      <c r="D6" s="15"/>
      <c r="E6" s="16"/>
      <c r="F6" s="17"/>
      <c r="G6" s="17"/>
      <c r="H6" s="17"/>
      <c r="I6" s="17"/>
      <c r="J6" s="17"/>
      <c r="K6" s="17"/>
      <c r="L6" s="17" t="s">
        <v>3</v>
      </c>
    </row>
    <row r="7" spans="1:12" ht="1.5" customHeight="1" thickBot="1" x14ac:dyDescent="0.3"/>
    <row r="8" spans="1:12" ht="32.25" thickBot="1" x14ac:dyDescent="0.3">
      <c r="A8" s="1" t="s">
        <v>4</v>
      </c>
      <c r="B8" s="21" t="s">
        <v>5</v>
      </c>
      <c r="C8" s="22" t="s">
        <v>6</v>
      </c>
      <c r="D8" s="22" t="s">
        <v>7</v>
      </c>
      <c r="E8" s="22" t="s">
        <v>8</v>
      </c>
      <c r="F8" s="23" t="s">
        <v>9</v>
      </c>
      <c r="G8" s="24" t="s">
        <v>10</v>
      </c>
      <c r="H8" s="24" t="s">
        <v>11</v>
      </c>
      <c r="I8" s="24" t="s">
        <v>12</v>
      </c>
      <c r="J8" s="24" t="s">
        <v>13</v>
      </c>
      <c r="K8" s="24" t="s">
        <v>14</v>
      </c>
      <c r="L8" s="25" t="s">
        <v>15</v>
      </c>
    </row>
    <row r="9" spans="1:12" ht="15.75" x14ac:dyDescent="0.25">
      <c r="A9" s="1" t="str">
        <f t="shared" ref="A9:A72" si="0">IF(D9="A-03-03-01-001","A-03-03-01-001",IF(D9="A-03-10-01-001",$D$186,IF(D9="A-03-04-02-12-001",$D$187,IF(D9="A-03-04-02-12-002",$D$187,LEFT(D9,4)))))</f>
        <v/>
      </c>
      <c r="B9" s="26" t="s">
        <v>16</v>
      </c>
      <c r="C9" s="27"/>
      <c r="D9" s="28"/>
      <c r="E9" s="29"/>
      <c r="F9" s="30">
        <f t="shared" ref="F9:L9" si="1">SUM(F10:F27)</f>
        <v>8761123445</v>
      </c>
      <c r="G9" s="30">
        <f t="shared" si="1"/>
        <v>12949465</v>
      </c>
      <c r="H9" s="30">
        <f t="shared" si="1"/>
        <v>-396982811</v>
      </c>
      <c r="I9" s="30">
        <f t="shared" si="1"/>
        <v>-1000000000</v>
      </c>
      <c r="J9" s="30">
        <f t="shared" ref="J9" si="2">SUM(J10:J27)</f>
        <v>1487013152</v>
      </c>
      <c r="K9" s="30">
        <f t="shared" si="1"/>
        <v>-867472593</v>
      </c>
      <c r="L9" s="31">
        <f t="shared" si="1"/>
        <v>7996630658</v>
      </c>
    </row>
    <row r="10" spans="1:12" ht="15.75" x14ac:dyDescent="0.25">
      <c r="A10" s="1" t="str">
        <f t="shared" si="0"/>
        <v>A-03-03-01-001</v>
      </c>
      <c r="B10" s="32" t="s">
        <v>17</v>
      </c>
      <c r="C10" s="33" t="s">
        <v>18</v>
      </c>
      <c r="D10" s="34" t="s">
        <v>19</v>
      </c>
      <c r="E10" s="35" t="s">
        <v>20</v>
      </c>
      <c r="F10" s="36">
        <v>4500000000</v>
      </c>
      <c r="G10" s="36">
        <v>0</v>
      </c>
      <c r="H10" s="36">
        <v>-104195284</v>
      </c>
      <c r="I10" s="36">
        <v>0</v>
      </c>
      <c r="J10" s="36">
        <v>300000000</v>
      </c>
      <c r="K10" s="36">
        <v>-59940550</v>
      </c>
      <c r="L10" s="37">
        <v>4635864166</v>
      </c>
    </row>
    <row r="11" spans="1:12" ht="31.5" x14ac:dyDescent="0.25">
      <c r="A11" s="1" t="str">
        <f t="shared" si="0"/>
        <v>A-03-03-01-001</v>
      </c>
      <c r="B11" s="38"/>
      <c r="C11" s="39"/>
      <c r="D11" s="34" t="s">
        <v>19</v>
      </c>
      <c r="E11" s="35" t="s">
        <v>21</v>
      </c>
      <c r="F11" s="36">
        <v>0</v>
      </c>
      <c r="G11" s="36">
        <v>0</v>
      </c>
      <c r="H11" s="36">
        <v>0</v>
      </c>
      <c r="I11" s="36">
        <v>0</v>
      </c>
      <c r="J11" s="36">
        <v>994745562</v>
      </c>
      <c r="K11" s="36">
        <v>-600000000</v>
      </c>
      <c r="L11" s="37">
        <v>394745562</v>
      </c>
    </row>
    <row r="12" spans="1:12" ht="31.5" x14ac:dyDescent="0.25">
      <c r="A12" s="1" t="str">
        <f t="shared" si="0"/>
        <v>A-03-03-01-001</v>
      </c>
      <c r="B12" s="38"/>
      <c r="C12" s="39"/>
      <c r="D12" s="34" t="s">
        <v>19</v>
      </c>
      <c r="E12" s="35" t="s">
        <v>22</v>
      </c>
      <c r="F12" s="36">
        <v>0</v>
      </c>
      <c r="G12" s="36">
        <v>0</v>
      </c>
      <c r="H12" s="36">
        <v>0</v>
      </c>
      <c r="I12" s="36">
        <v>0</v>
      </c>
      <c r="J12" s="36">
        <v>188000000</v>
      </c>
      <c r="K12" s="36">
        <v>-67750000</v>
      </c>
      <c r="L12" s="37">
        <v>120250000</v>
      </c>
    </row>
    <row r="13" spans="1:12" ht="15.75" x14ac:dyDescent="0.25">
      <c r="A13" s="1" t="str">
        <f t="shared" si="0"/>
        <v>A-02</v>
      </c>
      <c r="B13" s="32" t="s">
        <v>23</v>
      </c>
      <c r="C13" s="33"/>
      <c r="D13" s="34" t="s">
        <v>24</v>
      </c>
      <c r="E13" s="35" t="s">
        <v>25</v>
      </c>
      <c r="F13" s="36">
        <v>0</v>
      </c>
      <c r="G13" s="36">
        <v>0</v>
      </c>
      <c r="H13" s="36">
        <v>0</v>
      </c>
      <c r="I13" s="36">
        <v>0</v>
      </c>
      <c r="J13" s="36">
        <v>0</v>
      </c>
      <c r="K13" s="36">
        <v>0</v>
      </c>
      <c r="L13" s="37">
        <v>0</v>
      </c>
    </row>
    <row r="14" spans="1:12" ht="15.75" x14ac:dyDescent="0.25">
      <c r="A14" s="1" t="str">
        <f t="shared" si="0"/>
        <v>A-02</v>
      </c>
      <c r="B14" s="38"/>
      <c r="C14" s="39"/>
      <c r="D14" s="34" t="s">
        <v>24</v>
      </c>
      <c r="E14" s="35" t="s">
        <v>26</v>
      </c>
      <c r="F14" s="36">
        <v>0</v>
      </c>
      <c r="G14" s="36">
        <v>0</v>
      </c>
      <c r="H14" s="36">
        <v>0</v>
      </c>
      <c r="I14" s="36">
        <v>0</v>
      </c>
      <c r="J14" s="36">
        <v>0</v>
      </c>
      <c r="K14" s="36">
        <v>0</v>
      </c>
      <c r="L14" s="37">
        <v>0</v>
      </c>
    </row>
    <row r="15" spans="1:12" ht="15.75" x14ac:dyDescent="0.25">
      <c r="A15" s="1" t="str">
        <f t="shared" si="0"/>
        <v>A-03-03-01-001</v>
      </c>
      <c r="B15" s="32" t="s">
        <v>27</v>
      </c>
      <c r="C15" s="33"/>
      <c r="D15" s="34" t="s">
        <v>19</v>
      </c>
      <c r="E15" s="35" t="s">
        <v>28</v>
      </c>
      <c r="F15" s="36">
        <v>0</v>
      </c>
      <c r="G15" s="36">
        <v>0</v>
      </c>
      <c r="H15" s="36">
        <v>0</v>
      </c>
      <c r="I15" s="36">
        <v>0</v>
      </c>
      <c r="J15" s="36">
        <v>0</v>
      </c>
      <c r="K15" s="36">
        <v>0</v>
      </c>
      <c r="L15" s="37">
        <v>0</v>
      </c>
    </row>
    <row r="16" spans="1:12" ht="15.75" x14ac:dyDescent="0.25">
      <c r="A16" s="1" t="str">
        <f t="shared" si="0"/>
        <v>A-02</v>
      </c>
      <c r="B16" s="32" t="s">
        <v>29</v>
      </c>
      <c r="C16" s="33"/>
      <c r="D16" s="34" t="s">
        <v>30</v>
      </c>
      <c r="E16" s="35" t="s">
        <v>31</v>
      </c>
      <c r="F16" s="36">
        <v>68237088</v>
      </c>
      <c r="G16" s="36">
        <v>0</v>
      </c>
      <c r="H16" s="36">
        <v>0</v>
      </c>
      <c r="I16" s="36">
        <v>0</v>
      </c>
      <c r="J16" s="36">
        <v>0</v>
      </c>
      <c r="K16" s="36">
        <v>0</v>
      </c>
      <c r="L16" s="37">
        <v>68237088</v>
      </c>
    </row>
    <row r="17" spans="1:12" ht="15.75" x14ac:dyDescent="0.25">
      <c r="A17" s="1" t="str">
        <f t="shared" si="0"/>
        <v>A-03-03-01-001</v>
      </c>
      <c r="B17" s="40"/>
      <c r="C17" s="41"/>
      <c r="D17" s="34" t="s">
        <v>19</v>
      </c>
      <c r="E17" s="35" t="s">
        <v>32</v>
      </c>
      <c r="F17" s="36">
        <v>1446302521</v>
      </c>
      <c r="G17" s="36">
        <v>0</v>
      </c>
      <c r="H17" s="36">
        <v>0</v>
      </c>
      <c r="I17" s="36">
        <v>-635008368</v>
      </c>
      <c r="J17" s="36">
        <v>0</v>
      </c>
      <c r="K17" s="36">
        <v>0</v>
      </c>
      <c r="L17" s="37">
        <v>811294153</v>
      </c>
    </row>
    <row r="18" spans="1:12" ht="15.75" x14ac:dyDescent="0.25">
      <c r="A18" s="1" t="str">
        <f t="shared" si="0"/>
        <v>A-03-03-01-001</v>
      </c>
      <c r="B18" s="40"/>
      <c r="C18" s="41"/>
      <c r="D18" s="34" t="s">
        <v>19</v>
      </c>
      <c r="E18" s="35" t="s">
        <v>33</v>
      </c>
      <c r="F18" s="36">
        <v>107200000</v>
      </c>
      <c r="G18" s="36">
        <v>0</v>
      </c>
      <c r="H18" s="36">
        <v>0</v>
      </c>
      <c r="I18" s="36">
        <v>0</v>
      </c>
      <c r="J18" s="36">
        <v>0</v>
      </c>
      <c r="K18" s="36">
        <v>-48261129</v>
      </c>
      <c r="L18" s="37">
        <v>58938871</v>
      </c>
    </row>
    <row r="19" spans="1:12" ht="15.75" x14ac:dyDescent="0.25">
      <c r="A19" s="1" t="str">
        <f t="shared" si="0"/>
        <v>A-03-03-01-001</v>
      </c>
      <c r="B19" s="40"/>
      <c r="C19" s="41"/>
      <c r="D19" s="34" t="s">
        <v>19</v>
      </c>
      <c r="E19" s="35" t="s">
        <v>34</v>
      </c>
      <c r="F19" s="36">
        <v>2091297479</v>
      </c>
      <c r="G19" s="36">
        <v>0</v>
      </c>
      <c r="H19" s="36">
        <v>0</v>
      </c>
      <c r="I19" s="36">
        <v>-364991632</v>
      </c>
      <c r="J19" s="36">
        <v>0</v>
      </c>
      <c r="K19" s="36">
        <v>0</v>
      </c>
      <c r="L19" s="37">
        <v>1726305847</v>
      </c>
    </row>
    <row r="20" spans="1:12" ht="15.75" x14ac:dyDescent="0.25">
      <c r="A20" s="1" t="str">
        <f t="shared" si="0"/>
        <v>A-03-03-01-001</v>
      </c>
      <c r="B20" s="32" t="s">
        <v>35</v>
      </c>
      <c r="C20" s="33" t="s">
        <v>36</v>
      </c>
      <c r="D20" s="42" t="s">
        <v>19</v>
      </c>
      <c r="E20" s="43" t="s">
        <v>37</v>
      </c>
      <c r="F20" s="44">
        <v>428886357</v>
      </c>
      <c r="G20" s="44">
        <v>0</v>
      </c>
      <c r="H20" s="44">
        <v>-292787527</v>
      </c>
      <c r="I20" s="44">
        <v>0</v>
      </c>
      <c r="J20" s="44">
        <v>0</v>
      </c>
      <c r="K20" s="44">
        <v>0</v>
      </c>
      <c r="L20" s="45">
        <v>136098830</v>
      </c>
    </row>
    <row r="21" spans="1:12" ht="15.75" x14ac:dyDescent="0.25">
      <c r="A21" s="1" t="str">
        <f t="shared" si="0"/>
        <v>A-02</v>
      </c>
      <c r="B21" s="32" t="s">
        <v>38</v>
      </c>
      <c r="C21" s="33" t="s">
        <v>39</v>
      </c>
      <c r="D21" s="34" t="s">
        <v>40</v>
      </c>
      <c r="E21" s="35" t="s">
        <v>41</v>
      </c>
      <c r="F21" s="36">
        <v>19200000</v>
      </c>
      <c r="G21" s="36">
        <v>10414285</v>
      </c>
      <c r="H21" s="36">
        <v>0</v>
      </c>
      <c r="I21" s="36">
        <v>0</v>
      </c>
      <c r="J21" s="36">
        <v>0</v>
      </c>
      <c r="K21" s="36">
        <v>0</v>
      </c>
      <c r="L21" s="37">
        <v>29614285</v>
      </c>
    </row>
    <row r="22" spans="1:12" ht="15.75" x14ac:dyDescent="0.25">
      <c r="A22" s="1" t="str">
        <f t="shared" si="0"/>
        <v>A-02</v>
      </c>
      <c r="B22" s="40"/>
      <c r="C22" s="41"/>
      <c r="D22" s="34" t="s">
        <v>30</v>
      </c>
      <c r="E22" s="35" t="s">
        <v>42</v>
      </c>
      <c r="F22" s="36">
        <v>0</v>
      </c>
      <c r="G22" s="36">
        <v>2535180</v>
      </c>
      <c r="H22" s="36">
        <v>0</v>
      </c>
      <c r="I22" s="36">
        <v>0</v>
      </c>
      <c r="J22" s="36">
        <v>4267590</v>
      </c>
      <c r="K22" s="36">
        <v>0</v>
      </c>
      <c r="L22" s="37">
        <v>6802770</v>
      </c>
    </row>
    <row r="23" spans="1:12" ht="15.75" x14ac:dyDescent="0.25">
      <c r="A23" s="1" t="str">
        <f t="shared" si="0"/>
        <v>A-03-03-01-001</v>
      </c>
      <c r="B23" s="40"/>
      <c r="C23" s="41"/>
      <c r="D23" s="34" t="s">
        <v>19</v>
      </c>
      <c r="E23" s="35" t="s">
        <v>43</v>
      </c>
      <c r="F23" s="36">
        <v>100000000</v>
      </c>
      <c r="G23" s="36">
        <v>-8479086</v>
      </c>
      <c r="H23" s="36">
        <v>0</v>
      </c>
      <c r="I23" s="36">
        <v>0</v>
      </c>
      <c r="J23" s="36">
        <v>0</v>
      </c>
      <c r="K23" s="36">
        <v>-91520914</v>
      </c>
      <c r="L23" s="37">
        <v>0</v>
      </c>
    </row>
    <row r="24" spans="1:12" ht="15.75" x14ac:dyDescent="0.25">
      <c r="A24" s="1" t="str">
        <f t="shared" si="0"/>
        <v>A-03-03-01-001</v>
      </c>
      <c r="B24" s="40"/>
      <c r="C24" s="41"/>
      <c r="D24" s="34" t="s">
        <v>19</v>
      </c>
      <c r="E24" s="35" t="s">
        <v>44</v>
      </c>
      <c r="F24" s="36">
        <v>0</v>
      </c>
      <c r="G24" s="36">
        <v>0</v>
      </c>
      <c r="H24" s="36">
        <v>0</v>
      </c>
      <c r="I24" s="36">
        <v>0</v>
      </c>
      <c r="J24" s="36">
        <v>0</v>
      </c>
      <c r="K24" s="36">
        <v>0</v>
      </c>
      <c r="L24" s="37">
        <v>0</v>
      </c>
    </row>
    <row r="25" spans="1:12" ht="15.75" x14ac:dyDescent="0.25">
      <c r="A25" s="1" t="str">
        <f t="shared" si="0"/>
        <v>A-03-03-01-001</v>
      </c>
      <c r="B25" s="40"/>
      <c r="C25" s="41"/>
      <c r="D25" s="34" t="s">
        <v>19</v>
      </c>
      <c r="E25" s="35" t="s">
        <v>45</v>
      </c>
      <c r="F25" s="36">
        <v>0</v>
      </c>
      <c r="G25" s="36">
        <v>8479086</v>
      </c>
      <c r="H25" s="36">
        <v>-4358287</v>
      </c>
      <c r="I25" s="36">
        <v>0</v>
      </c>
      <c r="J25" s="36">
        <v>0</v>
      </c>
      <c r="K25" s="36">
        <v>0</v>
      </c>
      <c r="L25" s="37">
        <v>4120799</v>
      </c>
    </row>
    <row r="26" spans="1:12" ht="15.75" x14ac:dyDescent="0.25">
      <c r="A26" s="1" t="str">
        <f t="shared" si="0"/>
        <v>A-03-10</v>
      </c>
      <c r="B26" s="40"/>
      <c r="C26" s="41"/>
      <c r="D26" s="34" t="s">
        <v>46</v>
      </c>
      <c r="E26" s="35" t="s">
        <v>45</v>
      </c>
      <c r="F26" s="36">
        <v>0</v>
      </c>
      <c r="G26" s="36">
        <v>0</v>
      </c>
      <c r="H26" s="36">
        <v>4358287</v>
      </c>
      <c r="I26" s="36">
        <v>0</v>
      </c>
      <c r="J26" s="36">
        <v>0</v>
      </c>
      <c r="K26" s="36">
        <v>0</v>
      </c>
      <c r="L26" s="37">
        <v>4358287</v>
      </c>
    </row>
    <row r="27" spans="1:12" ht="15.75" x14ac:dyDescent="0.25">
      <c r="A27" s="1" t="str">
        <f t="shared" si="0"/>
        <v>A-08</v>
      </c>
      <c r="B27" s="40"/>
      <c r="C27" s="41"/>
      <c r="D27" s="34" t="s">
        <v>47</v>
      </c>
      <c r="E27" s="35" t="s">
        <v>48</v>
      </c>
      <c r="F27" s="36">
        <v>0</v>
      </c>
      <c r="G27" s="36">
        <v>0</v>
      </c>
      <c r="H27" s="36">
        <v>0</v>
      </c>
      <c r="I27" s="36">
        <v>0</v>
      </c>
      <c r="J27" s="36">
        <v>0</v>
      </c>
      <c r="K27" s="36">
        <v>0</v>
      </c>
      <c r="L27" s="37">
        <v>0</v>
      </c>
    </row>
    <row r="28" spans="1:12" ht="15.75" x14ac:dyDescent="0.25">
      <c r="A28" s="1" t="str">
        <f t="shared" si="0"/>
        <v/>
      </c>
      <c r="B28" s="46" t="s">
        <v>49</v>
      </c>
      <c r="C28" s="47"/>
      <c r="D28" s="48"/>
      <c r="E28" s="49"/>
      <c r="F28" s="50">
        <f t="shared" ref="F28:L28" si="3">SUM(F29:F58)</f>
        <v>149669176190</v>
      </c>
      <c r="G28" s="50">
        <f t="shared" si="3"/>
        <v>0</v>
      </c>
      <c r="H28" s="50">
        <f t="shared" si="3"/>
        <v>-235163040</v>
      </c>
      <c r="I28" s="50">
        <f t="shared" si="3"/>
        <v>-12545000000</v>
      </c>
      <c r="J28" s="50">
        <f t="shared" ref="J28" si="4">SUM(J29:J58)</f>
        <v>-8888000000</v>
      </c>
      <c r="K28" s="50">
        <f t="shared" si="3"/>
        <v>-452717231</v>
      </c>
      <c r="L28" s="51">
        <f t="shared" si="3"/>
        <v>127548295919</v>
      </c>
    </row>
    <row r="29" spans="1:12" ht="15.75" x14ac:dyDescent="0.25">
      <c r="A29" s="1" t="str">
        <f t="shared" si="0"/>
        <v>A-03-03-01-001</v>
      </c>
      <c r="B29" s="52"/>
      <c r="C29" s="53"/>
      <c r="D29" s="34" t="s">
        <v>19</v>
      </c>
      <c r="E29" s="35" t="s">
        <v>50</v>
      </c>
      <c r="F29" s="36">
        <v>3090000000</v>
      </c>
      <c r="G29" s="36">
        <v>0</v>
      </c>
      <c r="H29" s="36">
        <v>0</v>
      </c>
      <c r="I29" s="36">
        <v>0</v>
      </c>
      <c r="J29" s="36">
        <v>-1090000000</v>
      </c>
      <c r="K29" s="36">
        <v>-416000000</v>
      </c>
      <c r="L29" s="37">
        <v>1584000000</v>
      </c>
    </row>
    <row r="30" spans="1:12" ht="31.5" x14ac:dyDescent="0.25">
      <c r="A30" s="1" t="str">
        <f t="shared" si="0"/>
        <v>A-03-03-01-001</v>
      </c>
      <c r="B30" s="40"/>
      <c r="C30" s="41"/>
      <c r="D30" s="34" t="s">
        <v>19</v>
      </c>
      <c r="E30" s="35" t="s">
        <v>51</v>
      </c>
      <c r="F30" s="36">
        <v>4500000000</v>
      </c>
      <c r="G30" s="36">
        <v>300000000</v>
      </c>
      <c r="H30" s="36">
        <v>862578092</v>
      </c>
      <c r="I30" s="36">
        <v>0</v>
      </c>
      <c r="J30" s="36">
        <v>-521706500</v>
      </c>
      <c r="K30" s="36">
        <v>-2378293500</v>
      </c>
      <c r="L30" s="37">
        <v>2762578092</v>
      </c>
    </row>
    <row r="31" spans="1:12" ht="31.5" x14ac:dyDescent="0.25">
      <c r="A31" s="1" t="str">
        <f t="shared" si="0"/>
        <v>A-03-03-01-001</v>
      </c>
      <c r="B31" s="40"/>
      <c r="C31" s="41"/>
      <c r="D31" s="34" t="s">
        <v>19</v>
      </c>
      <c r="E31" s="35" t="s">
        <v>52</v>
      </c>
      <c r="F31" s="36">
        <v>1500000000</v>
      </c>
      <c r="G31" s="36">
        <v>500000000</v>
      </c>
      <c r="H31" s="36">
        <v>500000000</v>
      </c>
      <c r="I31" s="36">
        <v>0</v>
      </c>
      <c r="J31" s="36">
        <v>0</v>
      </c>
      <c r="K31" s="36">
        <v>0</v>
      </c>
      <c r="L31" s="37">
        <v>2500000000</v>
      </c>
    </row>
    <row r="32" spans="1:12" ht="18.75" customHeight="1" x14ac:dyDescent="0.25">
      <c r="A32" s="1" t="str">
        <f t="shared" si="0"/>
        <v>A-03-03-01-001</v>
      </c>
      <c r="B32" s="40"/>
      <c r="C32" s="41"/>
      <c r="D32" s="34" t="s">
        <v>19</v>
      </c>
      <c r="E32" s="35" t="s">
        <v>53</v>
      </c>
      <c r="F32" s="36">
        <v>1000000000</v>
      </c>
      <c r="G32" s="36">
        <v>0</v>
      </c>
      <c r="H32" s="36">
        <v>0</v>
      </c>
      <c r="I32" s="36">
        <v>0</v>
      </c>
      <c r="J32" s="36">
        <v>0</v>
      </c>
      <c r="K32" s="36">
        <v>0</v>
      </c>
      <c r="L32" s="37">
        <v>1000000000</v>
      </c>
    </row>
    <row r="33" spans="1:12" ht="32.25" customHeight="1" x14ac:dyDescent="0.25">
      <c r="A33" s="1" t="str">
        <f t="shared" si="0"/>
        <v>A-03-03-01-001</v>
      </c>
      <c r="B33" s="40"/>
      <c r="C33" s="41"/>
      <c r="D33" s="34" t="s">
        <v>19</v>
      </c>
      <c r="E33" s="35" t="s">
        <v>54</v>
      </c>
      <c r="F33" s="36">
        <v>1800000000</v>
      </c>
      <c r="G33" s="36">
        <v>0</v>
      </c>
      <c r="H33" s="36">
        <v>-200000000</v>
      </c>
      <c r="I33" s="36">
        <v>-1600000000</v>
      </c>
      <c r="J33" s="36">
        <v>0</v>
      </c>
      <c r="K33" s="36">
        <v>0</v>
      </c>
      <c r="L33" s="37">
        <v>0</v>
      </c>
    </row>
    <row r="34" spans="1:12" ht="15.75" x14ac:dyDescent="0.25">
      <c r="A34" s="1" t="str">
        <f t="shared" si="0"/>
        <v>A-03-03-01-001</v>
      </c>
      <c r="B34" s="40"/>
      <c r="C34" s="41"/>
      <c r="D34" s="34" t="s">
        <v>19</v>
      </c>
      <c r="E34" s="35" t="s">
        <v>55</v>
      </c>
      <c r="F34" s="36">
        <v>500000000</v>
      </c>
      <c r="G34" s="36">
        <v>0</v>
      </c>
      <c r="H34" s="36">
        <v>1500000000</v>
      </c>
      <c r="I34" s="36">
        <v>0</v>
      </c>
      <c r="J34" s="36">
        <v>0</v>
      </c>
      <c r="K34" s="36">
        <v>0</v>
      </c>
      <c r="L34" s="37">
        <v>2000000000</v>
      </c>
    </row>
    <row r="35" spans="1:12" ht="18.75" customHeight="1" x14ac:dyDescent="0.25">
      <c r="A35" s="1" t="str">
        <f t="shared" si="0"/>
        <v>A-03-03-01-001</v>
      </c>
      <c r="B35" s="40"/>
      <c r="C35" s="41"/>
      <c r="D35" s="34" t="s">
        <v>19</v>
      </c>
      <c r="E35" s="35" t="s">
        <v>56</v>
      </c>
      <c r="F35" s="36">
        <v>116259840</v>
      </c>
      <c r="G35" s="36">
        <v>0</v>
      </c>
      <c r="H35" s="36">
        <v>0</v>
      </c>
      <c r="I35" s="36">
        <v>0</v>
      </c>
      <c r="J35" s="36">
        <v>0</v>
      </c>
      <c r="K35" s="36">
        <v>-57759840</v>
      </c>
      <c r="L35" s="37">
        <v>58500000</v>
      </c>
    </row>
    <row r="36" spans="1:12" ht="33" customHeight="1" x14ac:dyDescent="0.25">
      <c r="A36" s="1" t="str">
        <f t="shared" si="0"/>
        <v>A-03-03-01-001</v>
      </c>
      <c r="B36" s="40"/>
      <c r="C36" s="41"/>
      <c r="D36" s="34" t="s">
        <v>19</v>
      </c>
      <c r="E36" s="35" t="s">
        <v>57</v>
      </c>
      <c r="F36" s="36">
        <v>3000000000</v>
      </c>
      <c r="G36" s="36">
        <v>0</v>
      </c>
      <c r="H36" s="36">
        <v>0</v>
      </c>
      <c r="I36" s="36">
        <v>-1600000000</v>
      </c>
      <c r="J36" s="36">
        <v>-1400000000</v>
      </c>
      <c r="K36" s="36">
        <v>0</v>
      </c>
      <c r="L36" s="37">
        <v>0</v>
      </c>
    </row>
    <row r="37" spans="1:12" ht="18.75" customHeight="1" x14ac:dyDescent="0.25">
      <c r="A37" s="1" t="str">
        <f t="shared" si="0"/>
        <v>A-03-03-01-001</v>
      </c>
      <c r="B37" s="40"/>
      <c r="C37" s="41"/>
      <c r="D37" s="34" t="s">
        <v>19</v>
      </c>
      <c r="E37" s="35" t="s">
        <v>58</v>
      </c>
      <c r="F37" s="36">
        <v>6863158400</v>
      </c>
      <c r="G37" s="36">
        <v>0</v>
      </c>
      <c r="H37" s="36">
        <v>-48448400</v>
      </c>
      <c r="I37" s="36">
        <v>0</v>
      </c>
      <c r="J37" s="36">
        <v>0</v>
      </c>
      <c r="K37" s="36">
        <v>0</v>
      </c>
      <c r="L37" s="37">
        <v>6814710000</v>
      </c>
    </row>
    <row r="38" spans="1:12" ht="31.5" x14ac:dyDescent="0.25">
      <c r="A38" s="1" t="str">
        <f t="shared" si="0"/>
        <v>A-03-03-01-001</v>
      </c>
      <c r="B38" s="40"/>
      <c r="C38" s="41"/>
      <c r="D38" s="34" t="s">
        <v>19</v>
      </c>
      <c r="E38" s="35" t="s">
        <v>59</v>
      </c>
      <c r="F38" s="36">
        <v>3000000000</v>
      </c>
      <c r="G38" s="36">
        <v>0</v>
      </c>
      <c r="H38" s="36">
        <v>0</v>
      </c>
      <c r="I38" s="36">
        <v>0</v>
      </c>
      <c r="J38" s="36">
        <v>0</v>
      </c>
      <c r="K38" s="36">
        <v>0</v>
      </c>
      <c r="L38" s="37">
        <v>3000000000</v>
      </c>
    </row>
    <row r="39" spans="1:12" ht="31.5" x14ac:dyDescent="0.25">
      <c r="A39" s="1" t="str">
        <f t="shared" si="0"/>
        <v>A-03-03-01-001</v>
      </c>
      <c r="B39" s="40"/>
      <c r="C39" s="41"/>
      <c r="D39" s="34" t="s">
        <v>19</v>
      </c>
      <c r="E39" s="35" t="s">
        <v>60</v>
      </c>
      <c r="F39" s="36">
        <v>4800000000</v>
      </c>
      <c r="G39" s="36">
        <v>0</v>
      </c>
      <c r="H39" s="36">
        <v>-800000000</v>
      </c>
      <c r="I39" s="36">
        <v>0</v>
      </c>
      <c r="J39" s="36">
        <v>0</v>
      </c>
      <c r="K39" s="36">
        <v>-900000000</v>
      </c>
      <c r="L39" s="37">
        <v>3100000000</v>
      </c>
    </row>
    <row r="40" spans="1:12" ht="19.5" customHeight="1" x14ac:dyDescent="0.25">
      <c r="A40" s="1" t="str">
        <f t="shared" si="0"/>
        <v>A-03-03-01-001</v>
      </c>
      <c r="B40" s="40"/>
      <c r="C40" s="41"/>
      <c r="D40" s="34" t="s">
        <v>19</v>
      </c>
      <c r="E40" s="35" t="s">
        <v>61</v>
      </c>
      <c r="F40" s="36">
        <v>4300000000</v>
      </c>
      <c r="G40" s="36">
        <v>0</v>
      </c>
      <c r="H40" s="36">
        <v>800000000</v>
      </c>
      <c r="I40" s="36">
        <v>0</v>
      </c>
      <c r="J40" s="36">
        <v>0</v>
      </c>
      <c r="K40" s="36">
        <v>423545320</v>
      </c>
      <c r="L40" s="37">
        <v>5523545320</v>
      </c>
    </row>
    <row r="41" spans="1:12" ht="32.25" customHeight="1" x14ac:dyDescent="0.25">
      <c r="A41" s="1" t="str">
        <f t="shared" si="0"/>
        <v>A-03-03-01-001</v>
      </c>
      <c r="B41" s="40"/>
      <c r="C41" s="41"/>
      <c r="D41" s="34" t="s">
        <v>19</v>
      </c>
      <c r="E41" s="35" t="s">
        <v>62</v>
      </c>
      <c r="F41" s="36">
        <v>551941417</v>
      </c>
      <c r="G41" s="36">
        <v>0</v>
      </c>
      <c r="H41" s="36">
        <v>-6459394</v>
      </c>
      <c r="I41" s="36">
        <v>0</v>
      </c>
      <c r="J41" s="36">
        <v>-347232023</v>
      </c>
      <c r="K41" s="36">
        <v>0</v>
      </c>
      <c r="L41" s="37">
        <v>198250000</v>
      </c>
    </row>
    <row r="42" spans="1:12" ht="15.75" x14ac:dyDescent="0.25">
      <c r="A42" s="1" t="str">
        <f t="shared" si="0"/>
        <v>A-03-03-01-001</v>
      </c>
      <c r="B42" s="40"/>
      <c r="C42" s="41"/>
      <c r="D42" s="34" t="s">
        <v>19</v>
      </c>
      <c r="E42" s="35" t="s">
        <v>63</v>
      </c>
      <c r="F42" s="36">
        <v>1800000000</v>
      </c>
      <c r="G42" s="36">
        <v>-200000000</v>
      </c>
      <c r="H42" s="36">
        <v>-42339500</v>
      </c>
      <c r="I42" s="36">
        <v>0</v>
      </c>
      <c r="J42" s="36">
        <v>0</v>
      </c>
      <c r="K42" s="36">
        <v>0</v>
      </c>
      <c r="L42" s="37">
        <v>1557660500</v>
      </c>
    </row>
    <row r="43" spans="1:12" ht="15.75" x14ac:dyDescent="0.25">
      <c r="A43" s="1" t="str">
        <f t="shared" si="0"/>
        <v>A-03-03-01-001</v>
      </c>
      <c r="B43" s="40"/>
      <c r="C43" s="41"/>
      <c r="D43" s="34" t="s">
        <v>19</v>
      </c>
      <c r="E43" s="35" t="s">
        <v>64</v>
      </c>
      <c r="F43" s="36">
        <v>850000000</v>
      </c>
      <c r="G43" s="36">
        <v>0</v>
      </c>
      <c r="H43" s="36">
        <v>765631359</v>
      </c>
      <c r="I43" s="36">
        <v>0</v>
      </c>
      <c r="J43" s="36">
        <v>-307684000</v>
      </c>
      <c r="K43" s="36">
        <v>359000000</v>
      </c>
      <c r="L43" s="37">
        <v>1666947359</v>
      </c>
    </row>
    <row r="44" spans="1:12" ht="31.5" x14ac:dyDescent="0.25">
      <c r="A44" s="1" t="str">
        <f t="shared" si="0"/>
        <v>A-03-03-01-001</v>
      </c>
      <c r="B44" s="40"/>
      <c r="C44" s="41"/>
      <c r="D44" s="34" t="s">
        <v>19</v>
      </c>
      <c r="E44" s="35" t="s">
        <v>65</v>
      </c>
      <c r="F44" s="36">
        <v>928746749</v>
      </c>
      <c r="G44" s="36">
        <v>-578746749</v>
      </c>
      <c r="H44" s="36">
        <v>0</v>
      </c>
      <c r="I44" s="36">
        <v>0</v>
      </c>
      <c r="J44" s="36">
        <v>0</v>
      </c>
      <c r="K44" s="36">
        <v>-255000000</v>
      </c>
      <c r="L44" s="37">
        <v>95000000</v>
      </c>
    </row>
    <row r="45" spans="1:12" ht="19.5" customHeight="1" x14ac:dyDescent="0.25">
      <c r="A45" s="1" t="str">
        <f t="shared" si="0"/>
        <v>A-03-03-01-001</v>
      </c>
      <c r="B45" s="40"/>
      <c r="C45" s="41"/>
      <c r="D45" s="34" t="s">
        <v>19</v>
      </c>
      <c r="E45" s="35" t="s">
        <v>66</v>
      </c>
      <c r="F45" s="36">
        <v>62000000000</v>
      </c>
      <c r="G45" s="36">
        <v>0</v>
      </c>
      <c r="H45" s="36">
        <v>0</v>
      </c>
      <c r="I45" s="36">
        <v>0</v>
      </c>
      <c r="J45" s="36">
        <v>-700000000</v>
      </c>
      <c r="K45" s="36">
        <v>-289854324</v>
      </c>
      <c r="L45" s="37">
        <v>61010145676</v>
      </c>
    </row>
    <row r="46" spans="1:12" ht="33.75" customHeight="1" x14ac:dyDescent="0.25">
      <c r="A46" s="1" t="str">
        <f t="shared" si="0"/>
        <v>A-03-03-01-001</v>
      </c>
      <c r="B46" s="40"/>
      <c r="C46" s="41"/>
      <c r="D46" s="34" t="s">
        <v>19</v>
      </c>
      <c r="E46" s="35" t="s">
        <v>67</v>
      </c>
      <c r="F46" s="36">
        <v>6001604429</v>
      </c>
      <c r="G46" s="36">
        <v>2000000000</v>
      </c>
      <c r="H46" s="36">
        <v>0</v>
      </c>
      <c r="I46" s="36">
        <v>0</v>
      </c>
      <c r="J46" s="36">
        <v>-3225000000</v>
      </c>
      <c r="K46" s="36">
        <v>-1200000000</v>
      </c>
      <c r="L46" s="37">
        <v>3576604429</v>
      </c>
    </row>
    <row r="47" spans="1:12" ht="31.5" x14ac:dyDescent="0.25">
      <c r="A47" s="1" t="str">
        <f t="shared" si="0"/>
        <v>A-03-03-01-001</v>
      </c>
      <c r="B47" s="40"/>
      <c r="C47" s="41"/>
      <c r="D47" s="34" t="s">
        <v>19</v>
      </c>
      <c r="E47" s="35" t="s">
        <v>68</v>
      </c>
      <c r="F47" s="36">
        <v>1634240748</v>
      </c>
      <c r="G47" s="36">
        <v>-321253251</v>
      </c>
      <c r="H47" s="36">
        <v>-112987497</v>
      </c>
      <c r="I47" s="36">
        <v>-1200000000</v>
      </c>
      <c r="J47" s="36">
        <v>0</v>
      </c>
      <c r="K47" s="36">
        <v>0</v>
      </c>
      <c r="L47" s="37">
        <v>0</v>
      </c>
    </row>
    <row r="48" spans="1:12" ht="20.25" customHeight="1" x14ac:dyDescent="0.25">
      <c r="A48" s="1" t="str">
        <f t="shared" si="0"/>
        <v>A-03-03-01-001</v>
      </c>
      <c r="B48" s="40"/>
      <c r="C48" s="41"/>
      <c r="D48" s="34" t="s">
        <v>19</v>
      </c>
      <c r="E48" s="35" t="s">
        <v>69</v>
      </c>
      <c r="F48" s="36">
        <v>1463747200</v>
      </c>
      <c r="G48" s="36">
        <v>0</v>
      </c>
      <c r="H48" s="36">
        <v>-998137700</v>
      </c>
      <c r="I48" s="36">
        <v>0</v>
      </c>
      <c r="J48" s="36">
        <v>-465609500</v>
      </c>
      <c r="K48" s="36">
        <v>0</v>
      </c>
      <c r="L48" s="37">
        <v>0</v>
      </c>
    </row>
    <row r="49" spans="1:12" ht="30" customHeight="1" x14ac:dyDescent="0.25">
      <c r="A49" s="1" t="str">
        <f t="shared" si="0"/>
        <v>A-03-03-01-001</v>
      </c>
      <c r="B49" s="40"/>
      <c r="C49" s="41"/>
      <c r="D49" s="34" t="s">
        <v>19</v>
      </c>
      <c r="E49" s="35" t="s">
        <v>70</v>
      </c>
      <c r="F49" s="36">
        <v>5007585375</v>
      </c>
      <c r="G49" s="36">
        <v>800000000</v>
      </c>
      <c r="H49" s="36">
        <v>-400000000</v>
      </c>
      <c r="I49" s="36">
        <v>-1400000000</v>
      </c>
      <c r="J49" s="36">
        <v>0</v>
      </c>
      <c r="K49" s="36">
        <v>1500000000</v>
      </c>
      <c r="L49" s="37">
        <v>5507585375</v>
      </c>
    </row>
    <row r="50" spans="1:12" ht="20.25" customHeight="1" x14ac:dyDescent="0.25">
      <c r="A50" s="1" t="str">
        <f t="shared" si="0"/>
        <v>A-03-03-01-001</v>
      </c>
      <c r="B50" s="40"/>
      <c r="C50" s="41"/>
      <c r="D50" s="34" t="s">
        <v>19</v>
      </c>
      <c r="E50" s="35" t="s">
        <v>71</v>
      </c>
      <c r="F50" s="36">
        <v>1800000000</v>
      </c>
      <c r="G50" s="36">
        <v>-400000000</v>
      </c>
      <c r="H50" s="36">
        <v>0</v>
      </c>
      <c r="I50" s="36">
        <v>0</v>
      </c>
      <c r="J50" s="36">
        <v>-400000000</v>
      </c>
      <c r="K50" s="36">
        <v>0</v>
      </c>
      <c r="L50" s="37">
        <v>1000000000</v>
      </c>
    </row>
    <row r="51" spans="1:12" ht="20.25" customHeight="1" x14ac:dyDescent="0.25">
      <c r="A51" s="1" t="str">
        <f t="shared" si="0"/>
        <v>A-03-03-01-001</v>
      </c>
      <c r="B51" s="40"/>
      <c r="C51" s="41"/>
      <c r="D51" s="34" t="s">
        <v>19</v>
      </c>
      <c r="E51" s="35" t="s">
        <v>72</v>
      </c>
      <c r="F51" s="36">
        <v>42914304</v>
      </c>
      <c r="G51" s="36">
        <v>0</v>
      </c>
      <c r="H51" s="36">
        <v>0</v>
      </c>
      <c r="I51" s="36">
        <v>0</v>
      </c>
      <c r="J51" s="36">
        <v>0</v>
      </c>
      <c r="K51" s="36">
        <v>-20122864</v>
      </c>
      <c r="L51" s="37">
        <v>22791440</v>
      </c>
    </row>
    <row r="52" spans="1:12" ht="32.25" customHeight="1" x14ac:dyDescent="0.25">
      <c r="A52" s="1" t="str">
        <f t="shared" si="0"/>
        <v>A-03-03-01-001</v>
      </c>
      <c r="B52" s="40"/>
      <c r="C52" s="41"/>
      <c r="D52" s="34" t="s">
        <v>19</v>
      </c>
      <c r="E52" s="35" t="s">
        <v>73</v>
      </c>
      <c r="F52" s="36">
        <v>15201999872</v>
      </c>
      <c r="G52" s="36">
        <v>1400000000</v>
      </c>
      <c r="H52" s="36">
        <v>0</v>
      </c>
      <c r="I52" s="36">
        <v>0</v>
      </c>
      <c r="J52" s="36">
        <v>-430767977</v>
      </c>
      <c r="K52" s="36">
        <v>-66862907</v>
      </c>
      <c r="L52" s="37">
        <v>16104368988</v>
      </c>
    </row>
    <row r="53" spans="1:12" ht="31.5" x14ac:dyDescent="0.25">
      <c r="A53" s="1" t="str">
        <f t="shared" si="0"/>
        <v>A-03-03-01-001</v>
      </c>
      <c r="B53" s="40"/>
      <c r="C53" s="41"/>
      <c r="D53" s="34" t="s">
        <v>19</v>
      </c>
      <c r="E53" s="35" t="s">
        <v>74</v>
      </c>
      <c r="F53" s="36">
        <v>1800000000</v>
      </c>
      <c r="G53" s="36">
        <v>0</v>
      </c>
      <c r="H53" s="36">
        <v>-400000000</v>
      </c>
      <c r="I53" s="36">
        <v>-900000000</v>
      </c>
      <c r="J53" s="36">
        <v>0</v>
      </c>
      <c r="K53" s="36">
        <v>2848630884</v>
      </c>
      <c r="L53" s="37">
        <v>3348630884</v>
      </c>
    </row>
    <row r="54" spans="1:12" ht="20.25" customHeight="1" x14ac:dyDescent="0.25">
      <c r="A54" s="1" t="str">
        <f t="shared" si="0"/>
        <v>A-03-03-01-001</v>
      </c>
      <c r="B54" s="40"/>
      <c r="C54" s="41"/>
      <c r="D54" s="34" t="s">
        <v>19</v>
      </c>
      <c r="E54" s="35" t="s">
        <v>75</v>
      </c>
      <c r="F54" s="36">
        <v>14000000000</v>
      </c>
      <c r="G54" s="36">
        <v>-3500000000</v>
      </c>
      <c r="H54" s="36">
        <v>-1655000000</v>
      </c>
      <c r="I54" s="36">
        <v>-5845000000</v>
      </c>
      <c r="J54" s="36">
        <v>0</v>
      </c>
      <c r="K54" s="36">
        <v>0</v>
      </c>
      <c r="L54" s="37">
        <v>3000000000</v>
      </c>
    </row>
    <row r="55" spans="1:12" ht="47.25" x14ac:dyDescent="0.25">
      <c r="A55" s="1" t="str">
        <f t="shared" si="0"/>
        <v>C-02</v>
      </c>
      <c r="B55" s="40"/>
      <c r="C55" s="41"/>
      <c r="D55" s="54" t="s">
        <v>76</v>
      </c>
      <c r="E55" s="35" t="s">
        <v>77</v>
      </c>
      <c r="F55" s="36">
        <v>254037343</v>
      </c>
      <c r="G55" s="36">
        <v>0</v>
      </c>
      <c r="H55" s="36">
        <v>0</v>
      </c>
      <c r="I55" s="36">
        <v>0</v>
      </c>
      <c r="J55" s="36">
        <v>0</v>
      </c>
      <c r="K55" s="36">
        <v>0</v>
      </c>
      <c r="L55" s="37">
        <v>254037343</v>
      </c>
    </row>
    <row r="56" spans="1:12" ht="47.25" x14ac:dyDescent="0.25">
      <c r="A56" s="1" t="str">
        <f t="shared" si="0"/>
        <v>C-02</v>
      </c>
      <c r="B56" s="40"/>
      <c r="C56" s="41"/>
      <c r="D56" s="54" t="s">
        <v>78</v>
      </c>
      <c r="E56" s="35" t="s">
        <v>79</v>
      </c>
      <c r="F56" s="36">
        <v>837432914</v>
      </c>
      <c r="G56" s="36">
        <v>0</v>
      </c>
      <c r="H56" s="36">
        <v>0</v>
      </c>
      <c r="I56" s="36">
        <v>0</v>
      </c>
      <c r="J56" s="36">
        <v>0</v>
      </c>
      <c r="K56" s="36">
        <v>0</v>
      </c>
      <c r="L56" s="37">
        <v>837432914</v>
      </c>
    </row>
    <row r="57" spans="1:12" ht="47.25" x14ac:dyDescent="0.25">
      <c r="A57" s="1" t="str">
        <f t="shared" si="0"/>
        <v>C-02</v>
      </c>
      <c r="B57" s="40"/>
      <c r="C57" s="41"/>
      <c r="D57" s="54" t="s">
        <v>80</v>
      </c>
      <c r="E57" s="35" t="s">
        <v>81</v>
      </c>
      <c r="F57" s="36">
        <v>602112028</v>
      </c>
      <c r="G57" s="36">
        <v>0</v>
      </c>
      <c r="H57" s="36">
        <v>0</v>
      </c>
      <c r="I57" s="36">
        <v>0</v>
      </c>
      <c r="J57" s="36">
        <v>0</v>
      </c>
      <c r="K57" s="36">
        <v>0</v>
      </c>
      <c r="L57" s="37">
        <v>602112028</v>
      </c>
    </row>
    <row r="58" spans="1:12" ht="47.25" x14ac:dyDescent="0.25">
      <c r="A58" s="1" t="str">
        <f t="shared" si="0"/>
        <v>C-02</v>
      </c>
      <c r="B58" s="40"/>
      <c r="C58" s="41"/>
      <c r="D58" s="34" t="s">
        <v>82</v>
      </c>
      <c r="E58" s="35" t="s">
        <v>83</v>
      </c>
      <c r="F58" s="36">
        <v>423395571</v>
      </c>
      <c r="G58" s="36">
        <v>0</v>
      </c>
      <c r="H58" s="36">
        <v>0</v>
      </c>
      <c r="I58" s="36">
        <v>0</v>
      </c>
      <c r="J58" s="36">
        <v>0</v>
      </c>
      <c r="K58" s="36">
        <v>0</v>
      </c>
      <c r="L58" s="37">
        <v>423395571</v>
      </c>
    </row>
    <row r="59" spans="1:12" ht="15.75" x14ac:dyDescent="0.25">
      <c r="A59" s="1" t="str">
        <f t="shared" si="0"/>
        <v/>
      </c>
      <c r="B59" s="46" t="s">
        <v>84</v>
      </c>
      <c r="C59" s="47"/>
      <c r="D59" s="48"/>
      <c r="E59" s="49"/>
      <c r="F59" s="50">
        <f t="shared" ref="F59:L59" si="5">SUM(F60:F176)</f>
        <v>161889678221</v>
      </c>
      <c r="G59" s="50">
        <f t="shared" si="5"/>
        <v>-12949465</v>
      </c>
      <c r="H59" s="50">
        <f t="shared" si="5"/>
        <v>632145851.00000012</v>
      </c>
      <c r="I59" s="50">
        <f t="shared" si="5"/>
        <v>-4585110747</v>
      </c>
      <c r="J59" s="50">
        <f>SUM(J60:J176)</f>
        <v>7400986848</v>
      </c>
      <c r="K59" s="50">
        <f t="shared" si="5"/>
        <v>1320189824.0000007</v>
      </c>
      <c r="L59" s="51">
        <f t="shared" si="5"/>
        <v>166644940532</v>
      </c>
    </row>
    <row r="60" spans="1:12" ht="15.75" x14ac:dyDescent="0.25">
      <c r="A60" s="1" t="str">
        <f t="shared" si="0"/>
        <v>A-02</v>
      </c>
      <c r="B60" s="32" t="s">
        <v>85</v>
      </c>
      <c r="C60" s="33" t="s">
        <v>86</v>
      </c>
      <c r="D60" s="34" t="s">
        <v>87</v>
      </c>
      <c r="E60" s="35" t="s">
        <v>88</v>
      </c>
      <c r="F60" s="36">
        <v>25000000</v>
      </c>
      <c r="G60" s="36">
        <v>-12949465</v>
      </c>
      <c r="H60" s="36">
        <v>-12000000</v>
      </c>
      <c r="I60" s="36">
        <v>0</v>
      </c>
      <c r="J60" s="36">
        <v>0</v>
      </c>
      <c r="K60" s="36">
        <v>105221266.82000001</v>
      </c>
      <c r="L60" s="37">
        <v>105271801.82000001</v>
      </c>
    </row>
    <row r="61" spans="1:12" ht="15.75" x14ac:dyDescent="0.25">
      <c r="A61" s="1" t="str">
        <f t="shared" si="0"/>
        <v>A-02</v>
      </c>
      <c r="B61" s="55"/>
      <c r="C61" s="39"/>
      <c r="D61" s="34" t="s">
        <v>89</v>
      </c>
      <c r="E61" s="35" t="s">
        <v>90</v>
      </c>
      <c r="F61" s="36">
        <v>0</v>
      </c>
      <c r="G61" s="36">
        <v>0</v>
      </c>
      <c r="H61" s="36">
        <v>0</v>
      </c>
      <c r="I61" s="36">
        <v>0</v>
      </c>
      <c r="J61" s="36">
        <v>0</v>
      </c>
      <c r="K61" s="36">
        <v>0</v>
      </c>
      <c r="L61" s="37">
        <v>0</v>
      </c>
    </row>
    <row r="62" spans="1:12" ht="15.75" x14ac:dyDescent="0.25">
      <c r="A62" s="1" t="str">
        <f t="shared" si="0"/>
        <v>A-03-03-01-001</v>
      </c>
      <c r="B62" s="56"/>
      <c r="C62" s="41"/>
      <c r="D62" s="34" t="s">
        <v>19</v>
      </c>
      <c r="E62" s="35" t="s">
        <v>91</v>
      </c>
      <c r="F62" s="36">
        <v>8999970000</v>
      </c>
      <c r="G62" s="36">
        <v>0</v>
      </c>
      <c r="H62" s="36">
        <v>30000</v>
      </c>
      <c r="I62" s="36">
        <v>-3000000000</v>
      </c>
      <c r="J62" s="36">
        <v>0</v>
      </c>
      <c r="K62" s="36">
        <v>7418211917.71</v>
      </c>
      <c r="L62" s="37">
        <v>13418211917.709999</v>
      </c>
    </row>
    <row r="63" spans="1:12" ht="15.75" x14ac:dyDescent="0.25">
      <c r="A63" s="1" t="str">
        <f t="shared" si="0"/>
        <v>A-03-03-01-001</v>
      </c>
      <c r="B63" s="56"/>
      <c r="C63" s="41"/>
      <c r="D63" s="34" t="s">
        <v>19</v>
      </c>
      <c r="E63" s="35" t="s">
        <v>92</v>
      </c>
      <c r="F63" s="36">
        <v>15200000000</v>
      </c>
      <c r="G63" s="36">
        <v>0</v>
      </c>
      <c r="H63" s="36">
        <v>-866587782.79999995</v>
      </c>
      <c r="I63" s="36">
        <v>-293210595.19999999</v>
      </c>
      <c r="J63" s="36">
        <v>-86295</v>
      </c>
      <c r="K63" s="36">
        <v>-202269016</v>
      </c>
      <c r="L63" s="37">
        <v>13837846311</v>
      </c>
    </row>
    <row r="64" spans="1:12" ht="15.75" x14ac:dyDescent="0.25">
      <c r="A64" s="1" t="str">
        <f t="shared" si="0"/>
        <v>A-03-03-01-001</v>
      </c>
      <c r="B64" s="57"/>
      <c r="C64" s="58"/>
      <c r="D64" s="34" t="s">
        <v>19</v>
      </c>
      <c r="E64" s="35" t="s">
        <v>93</v>
      </c>
      <c r="F64" s="36">
        <v>28287075</v>
      </c>
      <c r="G64" s="36">
        <v>-0.5</v>
      </c>
      <c r="H64" s="36">
        <v>10312035.609999999</v>
      </c>
      <c r="I64" s="36">
        <v>-36820316</v>
      </c>
      <c r="J64" s="36">
        <v>278982190.58000004</v>
      </c>
      <c r="K64" s="36">
        <v>-280760984.69000006</v>
      </c>
      <c r="L64" s="37">
        <v>0</v>
      </c>
    </row>
    <row r="65" spans="1:12" ht="15.75" x14ac:dyDescent="0.25">
      <c r="A65" s="1" t="str">
        <f t="shared" si="0"/>
        <v>A-02</v>
      </c>
      <c r="B65" s="32" t="s">
        <v>94</v>
      </c>
      <c r="C65" s="33" t="s">
        <v>95</v>
      </c>
      <c r="D65" s="34" t="s">
        <v>96</v>
      </c>
      <c r="E65" s="35" t="s">
        <v>97</v>
      </c>
      <c r="F65" s="36">
        <v>0</v>
      </c>
      <c r="G65" s="36">
        <v>0</v>
      </c>
      <c r="H65" s="36">
        <v>0</v>
      </c>
      <c r="I65" s="36">
        <v>0</v>
      </c>
      <c r="J65" s="36">
        <v>0</v>
      </c>
      <c r="K65" s="36">
        <v>0</v>
      </c>
      <c r="L65" s="37">
        <v>0</v>
      </c>
    </row>
    <row r="66" spans="1:12" ht="15.75" x14ac:dyDescent="0.25">
      <c r="A66" s="1" t="str">
        <f t="shared" si="0"/>
        <v>A-03-03-01-001</v>
      </c>
      <c r="B66" s="57"/>
      <c r="C66" s="58"/>
      <c r="D66" s="34" t="s">
        <v>19</v>
      </c>
      <c r="E66" s="35" t="s">
        <v>98</v>
      </c>
      <c r="F66" s="36">
        <v>1592628</v>
      </c>
      <c r="G66" s="36">
        <v>0</v>
      </c>
      <c r="H66" s="36">
        <v>0</v>
      </c>
      <c r="I66" s="36">
        <v>0</v>
      </c>
      <c r="J66" s="36">
        <v>0</v>
      </c>
      <c r="K66" s="36">
        <v>0</v>
      </c>
      <c r="L66" s="37">
        <v>1592628</v>
      </c>
    </row>
    <row r="67" spans="1:12" ht="15.75" x14ac:dyDescent="0.25">
      <c r="A67" s="1" t="str">
        <f t="shared" si="0"/>
        <v>A-08</v>
      </c>
      <c r="B67" s="59"/>
      <c r="C67" s="60"/>
      <c r="D67" s="61" t="s">
        <v>99</v>
      </c>
      <c r="E67" s="62" t="s">
        <v>100</v>
      </c>
      <c r="F67" s="63">
        <v>718000000</v>
      </c>
      <c r="G67" s="63">
        <v>0</v>
      </c>
      <c r="H67" s="63">
        <v>0</v>
      </c>
      <c r="I67" s="63">
        <v>0</v>
      </c>
      <c r="J67" s="63">
        <v>0</v>
      </c>
      <c r="K67" s="63">
        <v>0</v>
      </c>
      <c r="L67" s="64">
        <v>718000000</v>
      </c>
    </row>
    <row r="68" spans="1:12" ht="15.75" x14ac:dyDescent="0.25">
      <c r="A68" s="1" t="str">
        <f t="shared" si="0"/>
        <v>A-02</v>
      </c>
      <c r="B68" s="32" t="s">
        <v>101</v>
      </c>
      <c r="C68" s="33"/>
      <c r="D68" s="34" t="s">
        <v>89</v>
      </c>
      <c r="E68" s="35" t="s">
        <v>102</v>
      </c>
      <c r="F68" s="36">
        <v>323162852</v>
      </c>
      <c r="G68" s="36">
        <v>0</v>
      </c>
      <c r="H68" s="36">
        <v>26000000</v>
      </c>
      <c r="I68" s="36">
        <v>0</v>
      </c>
      <c r="J68" s="36">
        <v>0</v>
      </c>
      <c r="K68" s="36">
        <v>10893241.449999999</v>
      </c>
      <c r="L68" s="37">
        <v>360056093.44999999</v>
      </c>
    </row>
    <row r="69" spans="1:12" ht="15.75" x14ac:dyDescent="0.25">
      <c r="A69" s="1" t="str">
        <f t="shared" si="0"/>
        <v>A-02</v>
      </c>
      <c r="B69" s="55"/>
      <c r="C69" s="39"/>
      <c r="D69" s="34" t="s">
        <v>89</v>
      </c>
      <c r="E69" s="35" t="s">
        <v>103</v>
      </c>
      <c r="F69" s="36">
        <v>954916279</v>
      </c>
      <c r="G69" s="36">
        <v>0</v>
      </c>
      <c r="H69" s="36">
        <v>15000000</v>
      </c>
      <c r="I69" s="36">
        <v>0</v>
      </c>
      <c r="J69" s="36">
        <v>0</v>
      </c>
      <c r="K69" s="36">
        <v>98850103.810000002</v>
      </c>
      <c r="L69" s="37">
        <v>1068766382.8099999</v>
      </c>
    </row>
    <row r="70" spans="1:12" ht="15.75" x14ac:dyDescent="0.25">
      <c r="A70" s="1" t="str">
        <f t="shared" si="0"/>
        <v>A-03-03-01-001</v>
      </c>
      <c r="B70" s="56"/>
      <c r="C70" s="41"/>
      <c r="D70" s="34" t="s">
        <v>19</v>
      </c>
      <c r="E70" s="35" t="s">
        <v>104</v>
      </c>
      <c r="F70" s="36">
        <v>1200000000</v>
      </c>
      <c r="G70" s="36">
        <v>0</v>
      </c>
      <c r="H70" s="36">
        <v>0</v>
      </c>
      <c r="I70" s="36">
        <v>0</v>
      </c>
      <c r="J70" s="36">
        <v>0</v>
      </c>
      <c r="K70" s="36">
        <v>0</v>
      </c>
      <c r="L70" s="37">
        <v>1200000000</v>
      </c>
    </row>
    <row r="71" spans="1:12" ht="15.75" x14ac:dyDescent="0.25">
      <c r="A71" s="1" t="str">
        <f t="shared" si="0"/>
        <v>A-03-03-01-001</v>
      </c>
      <c r="B71" s="56"/>
      <c r="C71" s="41"/>
      <c r="D71" s="34" t="s">
        <v>19</v>
      </c>
      <c r="E71" s="35" t="s">
        <v>102</v>
      </c>
      <c r="F71" s="36">
        <v>1551396849</v>
      </c>
      <c r="G71" s="36">
        <v>0</v>
      </c>
      <c r="H71" s="36">
        <v>24000000</v>
      </c>
      <c r="I71" s="36">
        <v>0</v>
      </c>
      <c r="J71" s="36">
        <v>0</v>
      </c>
      <c r="K71" s="36">
        <v>-114000000.45</v>
      </c>
      <c r="L71" s="37">
        <v>1461396848.55</v>
      </c>
    </row>
    <row r="72" spans="1:12" ht="15.75" x14ac:dyDescent="0.25">
      <c r="A72" s="1" t="str">
        <f t="shared" si="0"/>
        <v>A-03-03-01-001</v>
      </c>
      <c r="B72" s="56"/>
      <c r="C72" s="41"/>
      <c r="D72" s="34" t="s">
        <v>19</v>
      </c>
      <c r="E72" s="35" t="s">
        <v>105</v>
      </c>
      <c r="F72" s="36">
        <v>9503022280</v>
      </c>
      <c r="G72" s="36">
        <v>0</v>
      </c>
      <c r="H72" s="36">
        <v>0</v>
      </c>
      <c r="I72" s="36">
        <v>0</v>
      </c>
      <c r="J72" s="36">
        <v>21000000</v>
      </c>
      <c r="K72" s="36">
        <v>-2421000000</v>
      </c>
      <c r="L72" s="37">
        <v>7103022280</v>
      </c>
    </row>
    <row r="73" spans="1:12" ht="15.75" x14ac:dyDescent="0.25">
      <c r="A73" s="1" t="str">
        <f t="shared" ref="A73:A136" si="6">IF(D73="A-03-03-01-001","A-03-03-01-001",IF(D73="A-03-10-01-001",$D$186,IF(D73="A-03-04-02-12-001",$D$187,IF(D73="A-03-04-02-12-002",$D$187,LEFT(D73,4)))))</f>
        <v>A-03-03-01-001</v>
      </c>
      <c r="B73" s="57"/>
      <c r="C73" s="58"/>
      <c r="D73" s="34" t="s">
        <v>19</v>
      </c>
      <c r="E73" s="35" t="s">
        <v>103</v>
      </c>
      <c r="F73" s="36">
        <v>7856552722</v>
      </c>
      <c r="G73" s="36">
        <v>0</v>
      </c>
      <c r="H73" s="36">
        <v>44000000</v>
      </c>
      <c r="I73" s="36">
        <v>0</v>
      </c>
      <c r="J73" s="36">
        <v>0</v>
      </c>
      <c r="K73" s="36">
        <v>-623999999.80999994</v>
      </c>
      <c r="L73" s="37">
        <v>7276552722.1900005</v>
      </c>
    </row>
    <row r="74" spans="1:12" ht="15.75" x14ac:dyDescent="0.25">
      <c r="A74" s="1" t="str">
        <f t="shared" si="6"/>
        <v>A-02</v>
      </c>
      <c r="B74" s="32"/>
      <c r="C74" s="33" t="s">
        <v>106</v>
      </c>
      <c r="D74" s="34" t="s">
        <v>107</v>
      </c>
      <c r="E74" s="35" t="s">
        <v>108</v>
      </c>
      <c r="F74" s="36">
        <v>70000000</v>
      </c>
      <c r="G74" s="36">
        <v>-27002864</v>
      </c>
      <c r="H74" s="36">
        <v>108000000</v>
      </c>
      <c r="I74" s="36">
        <v>0</v>
      </c>
      <c r="J74" s="36">
        <v>150000000</v>
      </c>
      <c r="K74" s="36">
        <v>-997136</v>
      </c>
      <c r="L74" s="37">
        <v>300000000</v>
      </c>
    </row>
    <row r="75" spans="1:12" ht="15.75" x14ac:dyDescent="0.25">
      <c r="A75" s="1" t="str">
        <f t="shared" si="6"/>
        <v>A-02</v>
      </c>
      <c r="B75" s="57"/>
      <c r="C75" s="58"/>
      <c r="D75" s="34" t="s">
        <v>24</v>
      </c>
      <c r="E75" s="35" t="s">
        <v>109</v>
      </c>
      <c r="F75" s="36">
        <v>120000000</v>
      </c>
      <c r="G75" s="36">
        <v>27002864</v>
      </c>
      <c r="H75" s="36">
        <v>0</v>
      </c>
      <c r="I75" s="36">
        <v>0</v>
      </c>
      <c r="J75" s="36">
        <v>0</v>
      </c>
      <c r="K75" s="36">
        <v>0</v>
      </c>
      <c r="L75" s="37">
        <v>147002864</v>
      </c>
    </row>
    <row r="76" spans="1:12" ht="15.75" x14ac:dyDescent="0.25">
      <c r="A76" s="1" t="str">
        <f t="shared" si="6"/>
        <v>A-03-03-01-001</v>
      </c>
      <c r="B76" s="57"/>
      <c r="C76" s="58"/>
      <c r="D76" s="34" t="s">
        <v>19</v>
      </c>
      <c r="E76" s="35" t="s">
        <v>110</v>
      </c>
      <c r="F76" s="36">
        <v>110000000</v>
      </c>
      <c r="G76" s="36">
        <v>0</v>
      </c>
      <c r="H76" s="36">
        <v>0</v>
      </c>
      <c r="I76" s="36">
        <v>0</v>
      </c>
      <c r="J76" s="36">
        <v>0</v>
      </c>
      <c r="K76" s="36">
        <v>55000000</v>
      </c>
      <c r="L76" s="37">
        <v>165000000</v>
      </c>
    </row>
    <row r="77" spans="1:12" ht="31.5" x14ac:dyDescent="0.25">
      <c r="A77" s="1" t="str">
        <f t="shared" si="6"/>
        <v>A-02</v>
      </c>
      <c r="B77" s="32"/>
      <c r="C77" s="33" t="s">
        <v>111</v>
      </c>
      <c r="D77" s="34" t="s">
        <v>112</v>
      </c>
      <c r="E77" s="35" t="s">
        <v>113</v>
      </c>
      <c r="F77" s="36">
        <v>0</v>
      </c>
      <c r="G77" s="36">
        <v>0</v>
      </c>
      <c r="H77" s="36">
        <v>0</v>
      </c>
      <c r="I77" s="36">
        <v>0</v>
      </c>
      <c r="J77" s="36">
        <v>0</v>
      </c>
      <c r="K77" s="36">
        <v>0</v>
      </c>
      <c r="L77" s="37">
        <v>0</v>
      </c>
    </row>
    <row r="78" spans="1:12" ht="31.5" x14ac:dyDescent="0.25">
      <c r="A78" s="1" t="str">
        <f t="shared" si="6"/>
        <v>A-02</v>
      </c>
      <c r="B78" s="55"/>
      <c r="C78" s="39"/>
      <c r="D78" s="34" t="s">
        <v>112</v>
      </c>
      <c r="E78" s="35" t="s">
        <v>114</v>
      </c>
      <c r="F78" s="36">
        <v>0</v>
      </c>
      <c r="G78" s="36">
        <v>0</v>
      </c>
      <c r="H78" s="36">
        <v>0</v>
      </c>
      <c r="I78" s="36">
        <v>0</v>
      </c>
      <c r="J78" s="36">
        <v>0</v>
      </c>
      <c r="K78" s="36">
        <v>0</v>
      </c>
      <c r="L78" s="37">
        <v>0</v>
      </c>
    </row>
    <row r="79" spans="1:12" ht="31.5" x14ac:dyDescent="0.25">
      <c r="A79" s="1" t="str">
        <f t="shared" si="6"/>
        <v>A-02</v>
      </c>
      <c r="B79" s="56"/>
      <c r="C79" s="41"/>
      <c r="D79" s="34" t="s">
        <v>115</v>
      </c>
      <c r="E79" s="35" t="s">
        <v>116</v>
      </c>
      <c r="F79" s="36">
        <v>0</v>
      </c>
      <c r="G79" s="36">
        <v>0</v>
      </c>
      <c r="H79" s="36">
        <v>269000000</v>
      </c>
      <c r="I79" s="36">
        <v>0</v>
      </c>
      <c r="J79" s="36">
        <v>0</v>
      </c>
      <c r="K79" s="36">
        <v>-46937478</v>
      </c>
      <c r="L79" s="37">
        <v>222062522</v>
      </c>
    </row>
    <row r="80" spans="1:12" ht="15.75" x14ac:dyDescent="0.25">
      <c r="A80" s="1" t="str">
        <f t="shared" si="6"/>
        <v>A-02</v>
      </c>
      <c r="B80" s="56"/>
      <c r="C80" s="41"/>
      <c r="D80" s="34" t="s">
        <v>117</v>
      </c>
      <c r="E80" s="35" t="s">
        <v>118</v>
      </c>
      <c r="F80" s="36">
        <v>10000000</v>
      </c>
      <c r="G80" s="36">
        <v>0</v>
      </c>
      <c r="H80" s="36">
        <v>0</v>
      </c>
      <c r="I80" s="36">
        <v>0</v>
      </c>
      <c r="J80" s="36">
        <v>0</v>
      </c>
      <c r="K80" s="36">
        <v>-10000000</v>
      </c>
      <c r="L80" s="37">
        <v>0</v>
      </c>
    </row>
    <row r="81" spans="1:12" ht="15.75" x14ac:dyDescent="0.25">
      <c r="A81" s="1" t="str">
        <f t="shared" si="6"/>
        <v>A-02</v>
      </c>
      <c r="B81" s="56"/>
      <c r="C81" s="41"/>
      <c r="D81" s="34" t="s">
        <v>119</v>
      </c>
      <c r="E81" s="35" t="s">
        <v>120</v>
      </c>
      <c r="F81" s="36">
        <v>60700000</v>
      </c>
      <c r="G81" s="36">
        <v>-57437100</v>
      </c>
      <c r="H81" s="36">
        <v>-1274984</v>
      </c>
      <c r="I81" s="36">
        <v>0</v>
      </c>
      <c r="J81" s="36">
        <v>0</v>
      </c>
      <c r="K81" s="36">
        <v>-1987916</v>
      </c>
      <c r="L81" s="37">
        <v>0</v>
      </c>
    </row>
    <row r="82" spans="1:12" ht="15.75" x14ac:dyDescent="0.25">
      <c r="A82" s="1" t="str">
        <f t="shared" si="6"/>
        <v>A-02</v>
      </c>
      <c r="B82" s="56"/>
      <c r="C82" s="41"/>
      <c r="D82" s="34" t="s">
        <v>119</v>
      </c>
      <c r="E82" s="35" t="s">
        <v>121</v>
      </c>
      <c r="F82" s="36">
        <v>16000000</v>
      </c>
      <c r="G82" s="36">
        <v>0</v>
      </c>
      <c r="H82" s="36">
        <v>0</v>
      </c>
      <c r="I82" s="36">
        <v>0</v>
      </c>
      <c r="J82" s="36">
        <v>0</v>
      </c>
      <c r="K82" s="36">
        <v>-670389</v>
      </c>
      <c r="L82" s="37">
        <v>15329611</v>
      </c>
    </row>
    <row r="83" spans="1:12" ht="15.75" x14ac:dyDescent="0.25">
      <c r="A83" s="1" t="str">
        <f t="shared" si="6"/>
        <v>A-02</v>
      </c>
      <c r="B83" s="56"/>
      <c r="C83" s="41"/>
      <c r="D83" s="34" t="s">
        <v>119</v>
      </c>
      <c r="E83" s="35" t="s">
        <v>122</v>
      </c>
      <c r="F83" s="36">
        <v>195250309</v>
      </c>
      <c r="G83" s="36">
        <v>0</v>
      </c>
      <c r="H83" s="36">
        <v>0</v>
      </c>
      <c r="I83" s="36">
        <v>0</v>
      </c>
      <c r="J83" s="36">
        <v>0</v>
      </c>
      <c r="K83" s="36">
        <v>-118347121.17</v>
      </c>
      <c r="L83" s="37">
        <v>76903187.829999998</v>
      </c>
    </row>
    <row r="84" spans="1:12" ht="15.75" x14ac:dyDescent="0.25">
      <c r="A84" s="1" t="str">
        <f t="shared" si="6"/>
        <v>A-02</v>
      </c>
      <c r="B84" s="56"/>
      <c r="C84" s="41"/>
      <c r="D84" s="34" t="s">
        <v>119</v>
      </c>
      <c r="E84" s="35" t="s">
        <v>123</v>
      </c>
      <c r="F84" s="36">
        <v>0</v>
      </c>
      <c r="G84" s="36">
        <v>1750000</v>
      </c>
      <c r="H84" s="36">
        <v>195123</v>
      </c>
      <c r="I84" s="36">
        <v>0</v>
      </c>
      <c r="J84" s="36">
        <v>0</v>
      </c>
      <c r="K84" s="36">
        <v>0</v>
      </c>
      <c r="L84" s="37">
        <v>1945123</v>
      </c>
    </row>
    <row r="85" spans="1:12" ht="31.5" x14ac:dyDescent="0.25">
      <c r="A85" s="1" t="str">
        <f t="shared" si="6"/>
        <v>A-02</v>
      </c>
      <c r="B85" s="56"/>
      <c r="C85" s="41"/>
      <c r="D85" s="34" t="s">
        <v>124</v>
      </c>
      <c r="E85" s="35" t="s">
        <v>125</v>
      </c>
      <c r="F85" s="36">
        <v>0</v>
      </c>
      <c r="G85" s="36">
        <v>0</v>
      </c>
      <c r="H85" s="36">
        <v>0</v>
      </c>
      <c r="I85" s="36">
        <v>0</v>
      </c>
      <c r="J85" s="36">
        <v>35000000</v>
      </c>
      <c r="K85" s="36">
        <v>-5000000</v>
      </c>
      <c r="L85" s="37">
        <v>30000000</v>
      </c>
    </row>
    <row r="86" spans="1:12" ht="31.5" x14ac:dyDescent="0.25">
      <c r="A86" s="1" t="str">
        <f t="shared" si="6"/>
        <v>A-02</v>
      </c>
      <c r="B86" s="56"/>
      <c r="C86" s="41"/>
      <c r="D86" s="34" t="s">
        <v>126</v>
      </c>
      <c r="E86" s="35" t="s">
        <v>127</v>
      </c>
      <c r="F86" s="36">
        <v>0</v>
      </c>
      <c r="G86" s="36">
        <v>0</v>
      </c>
      <c r="H86" s="36">
        <v>0</v>
      </c>
      <c r="I86" s="36">
        <v>0</v>
      </c>
      <c r="J86" s="36">
        <v>0</v>
      </c>
      <c r="K86" s="36">
        <v>0</v>
      </c>
      <c r="L86" s="37">
        <v>0</v>
      </c>
    </row>
    <row r="87" spans="1:12" ht="15.75" x14ac:dyDescent="0.25">
      <c r="A87" s="1" t="str">
        <f t="shared" si="6"/>
        <v>A-02</v>
      </c>
      <c r="B87" s="56"/>
      <c r="C87" s="41"/>
      <c r="D87" s="34" t="s">
        <v>126</v>
      </c>
      <c r="E87" s="35" t="s">
        <v>128</v>
      </c>
      <c r="F87" s="36">
        <v>23000000</v>
      </c>
      <c r="G87" s="36">
        <v>0</v>
      </c>
      <c r="H87" s="36">
        <v>700000</v>
      </c>
      <c r="I87" s="36">
        <v>0</v>
      </c>
      <c r="J87" s="36">
        <v>0</v>
      </c>
      <c r="K87" s="36">
        <v>-774141</v>
      </c>
      <c r="L87" s="37">
        <v>22925859</v>
      </c>
    </row>
    <row r="88" spans="1:12" ht="15.75" x14ac:dyDescent="0.25">
      <c r="A88" s="1" t="str">
        <f t="shared" si="6"/>
        <v>A-02</v>
      </c>
      <c r="B88" s="56"/>
      <c r="C88" s="41"/>
      <c r="D88" s="34" t="s">
        <v>126</v>
      </c>
      <c r="E88" s="35" t="s">
        <v>129</v>
      </c>
      <c r="F88" s="36">
        <v>0</v>
      </c>
      <c r="G88" s="36">
        <v>800000</v>
      </c>
      <c r="H88" s="36">
        <v>0</v>
      </c>
      <c r="I88" s="36">
        <v>0</v>
      </c>
      <c r="J88" s="36">
        <v>0</v>
      </c>
      <c r="K88" s="36">
        <v>0</v>
      </c>
      <c r="L88" s="37">
        <v>800000</v>
      </c>
    </row>
    <row r="89" spans="1:12" ht="15.75" x14ac:dyDescent="0.25">
      <c r="A89" s="1" t="str">
        <f t="shared" si="6"/>
        <v>A-02</v>
      </c>
      <c r="B89" s="56"/>
      <c r="C89" s="41"/>
      <c r="D89" s="34" t="s">
        <v>130</v>
      </c>
      <c r="E89" s="35" t="s">
        <v>131</v>
      </c>
      <c r="F89" s="36">
        <v>33000000</v>
      </c>
      <c r="G89" s="36">
        <v>0</v>
      </c>
      <c r="H89" s="36">
        <v>0</v>
      </c>
      <c r="I89" s="36">
        <v>0</v>
      </c>
      <c r="J89" s="36">
        <v>0</v>
      </c>
      <c r="K89" s="36">
        <v>-1179786</v>
      </c>
      <c r="L89" s="37">
        <v>31820214</v>
      </c>
    </row>
    <row r="90" spans="1:12" ht="15.75" x14ac:dyDescent="0.25">
      <c r="A90" s="1" t="str">
        <f t="shared" si="6"/>
        <v>A-02</v>
      </c>
      <c r="B90" s="56"/>
      <c r="C90" s="41"/>
      <c r="D90" s="34" t="s">
        <v>132</v>
      </c>
      <c r="E90" s="35" t="s">
        <v>131</v>
      </c>
      <c r="F90" s="36">
        <v>37701217</v>
      </c>
      <c r="G90" s="36">
        <v>0</v>
      </c>
      <c r="H90" s="36">
        <v>60000000</v>
      </c>
      <c r="I90" s="36">
        <v>0</v>
      </c>
      <c r="J90" s="36">
        <v>0</v>
      </c>
      <c r="K90" s="36">
        <v>-58880000</v>
      </c>
      <c r="L90" s="37">
        <v>38821217</v>
      </c>
    </row>
    <row r="91" spans="1:12" ht="15.75" x14ac:dyDescent="0.25">
      <c r="A91" s="1" t="str">
        <f t="shared" si="6"/>
        <v>A-02</v>
      </c>
      <c r="B91" s="56"/>
      <c r="C91" s="41"/>
      <c r="D91" s="34" t="s">
        <v>133</v>
      </c>
      <c r="E91" s="35" t="s">
        <v>131</v>
      </c>
      <c r="F91" s="36">
        <v>54000000</v>
      </c>
      <c r="G91" s="36">
        <v>0</v>
      </c>
      <c r="H91" s="36">
        <v>4700000</v>
      </c>
      <c r="I91" s="36">
        <v>0</v>
      </c>
      <c r="J91" s="36">
        <v>0</v>
      </c>
      <c r="K91" s="36">
        <v>-4527024</v>
      </c>
      <c r="L91" s="37">
        <v>54172976</v>
      </c>
    </row>
    <row r="92" spans="1:12" ht="15.75" x14ac:dyDescent="0.25">
      <c r="A92" s="1" t="str">
        <f t="shared" si="6"/>
        <v>A-02</v>
      </c>
      <c r="B92" s="56"/>
      <c r="C92" s="41"/>
      <c r="D92" s="34" t="s">
        <v>134</v>
      </c>
      <c r="E92" s="35" t="s">
        <v>135</v>
      </c>
      <c r="F92" s="36">
        <v>0</v>
      </c>
      <c r="G92" s="36">
        <v>800000</v>
      </c>
      <c r="H92" s="36">
        <v>0</v>
      </c>
      <c r="I92" s="36">
        <v>0</v>
      </c>
      <c r="J92" s="36">
        <v>0</v>
      </c>
      <c r="K92" s="36">
        <v>0</v>
      </c>
      <c r="L92" s="37">
        <v>800000</v>
      </c>
    </row>
    <row r="93" spans="1:12" ht="31.5" x14ac:dyDescent="0.25">
      <c r="A93" s="1" t="str">
        <f t="shared" si="6"/>
        <v>A-02</v>
      </c>
      <c r="B93" s="56"/>
      <c r="C93" s="41"/>
      <c r="D93" s="34" t="s">
        <v>136</v>
      </c>
      <c r="E93" s="35" t="s">
        <v>137</v>
      </c>
      <c r="F93" s="36">
        <v>0</v>
      </c>
      <c r="G93" s="36">
        <v>0</v>
      </c>
      <c r="H93" s="36">
        <v>0</v>
      </c>
      <c r="I93" s="36">
        <v>0</v>
      </c>
      <c r="J93" s="36">
        <v>0</v>
      </c>
      <c r="K93" s="36">
        <v>0</v>
      </c>
      <c r="L93" s="37">
        <v>0</v>
      </c>
    </row>
    <row r="94" spans="1:12" ht="15.75" x14ac:dyDescent="0.25">
      <c r="A94" s="1" t="str">
        <f t="shared" si="6"/>
        <v>A-02</v>
      </c>
      <c r="B94" s="56"/>
      <c r="C94" s="41"/>
      <c r="D94" s="34" t="s">
        <v>136</v>
      </c>
      <c r="E94" s="35" t="s">
        <v>138</v>
      </c>
      <c r="F94" s="36">
        <v>0</v>
      </c>
      <c r="G94" s="36">
        <v>18250000</v>
      </c>
      <c r="H94" s="36">
        <v>-500000</v>
      </c>
      <c r="I94" s="36">
        <v>0</v>
      </c>
      <c r="J94" s="36">
        <v>0</v>
      </c>
      <c r="K94" s="36">
        <v>-1992000</v>
      </c>
      <c r="L94" s="37">
        <v>15758000</v>
      </c>
    </row>
    <row r="95" spans="1:12" ht="15.75" x14ac:dyDescent="0.25">
      <c r="A95" s="1" t="str">
        <f t="shared" si="6"/>
        <v>A-02</v>
      </c>
      <c r="B95" s="56"/>
      <c r="C95" s="41"/>
      <c r="D95" s="34" t="s">
        <v>139</v>
      </c>
      <c r="E95" s="35" t="s">
        <v>140</v>
      </c>
      <c r="F95" s="36">
        <v>145695108</v>
      </c>
      <c r="G95" s="36">
        <v>0</v>
      </c>
      <c r="H95" s="36">
        <v>-30000000</v>
      </c>
      <c r="I95" s="36">
        <v>0</v>
      </c>
      <c r="J95" s="36">
        <v>8000000</v>
      </c>
      <c r="K95" s="36">
        <v>15928363.800000001</v>
      </c>
      <c r="L95" s="37">
        <v>139623471.80000001</v>
      </c>
    </row>
    <row r="96" spans="1:12" ht="15.75" x14ac:dyDescent="0.25">
      <c r="A96" s="1" t="str">
        <f t="shared" si="6"/>
        <v>A-02</v>
      </c>
      <c r="B96" s="56"/>
      <c r="C96" s="41"/>
      <c r="D96" s="34" t="s">
        <v>139</v>
      </c>
      <c r="E96" s="35" t="s">
        <v>141</v>
      </c>
      <c r="F96" s="36">
        <v>11000000</v>
      </c>
      <c r="G96" s="36">
        <v>0</v>
      </c>
      <c r="H96" s="36">
        <v>0</v>
      </c>
      <c r="I96" s="36">
        <v>0</v>
      </c>
      <c r="J96" s="36">
        <v>0</v>
      </c>
      <c r="K96" s="36">
        <v>-11000000</v>
      </c>
      <c r="L96" s="37">
        <v>0</v>
      </c>
    </row>
    <row r="97" spans="1:12" ht="15.75" x14ac:dyDescent="0.25">
      <c r="A97" s="1" t="str">
        <f t="shared" si="6"/>
        <v>A-02</v>
      </c>
      <c r="B97" s="56"/>
      <c r="C97" s="41"/>
      <c r="D97" s="34" t="s">
        <v>139</v>
      </c>
      <c r="E97" s="35" t="s">
        <v>142</v>
      </c>
      <c r="F97" s="36">
        <v>0</v>
      </c>
      <c r="G97" s="36">
        <v>2500000</v>
      </c>
      <c r="H97" s="36">
        <v>-500000</v>
      </c>
      <c r="I97" s="36">
        <v>0</v>
      </c>
      <c r="J97" s="36">
        <v>0</v>
      </c>
      <c r="K97" s="36">
        <v>0</v>
      </c>
      <c r="L97" s="37">
        <v>2000000</v>
      </c>
    </row>
    <row r="98" spans="1:12" ht="15.75" x14ac:dyDescent="0.25">
      <c r="A98" s="1" t="str">
        <f t="shared" si="6"/>
        <v>A-02</v>
      </c>
      <c r="B98" s="56"/>
      <c r="C98" s="41"/>
      <c r="D98" s="34" t="s">
        <v>143</v>
      </c>
      <c r="E98" s="35" t="s">
        <v>144</v>
      </c>
      <c r="F98" s="36">
        <v>0</v>
      </c>
      <c r="G98" s="36">
        <v>2817150</v>
      </c>
      <c r="H98" s="36">
        <v>-500000</v>
      </c>
      <c r="I98" s="36">
        <v>0</v>
      </c>
      <c r="J98" s="36">
        <v>0</v>
      </c>
      <c r="K98" s="36">
        <v>0</v>
      </c>
      <c r="L98" s="37">
        <v>2317150</v>
      </c>
    </row>
    <row r="99" spans="1:12" ht="15.75" x14ac:dyDescent="0.25">
      <c r="A99" s="1" t="str">
        <f t="shared" si="6"/>
        <v>A-02</v>
      </c>
      <c r="B99" s="56"/>
      <c r="C99" s="41"/>
      <c r="D99" s="34" t="s">
        <v>145</v>
      </c>
      <c r="E99" s="35" t="s">
        <v>146</v>
      </c>
      <c r="F99" s="36">
        <v>0</v>
      </c>
      <c r="G99" s="36">
        <v>16500000</v>
      </c>
      <c r="H99" s="36">
        <v>-1000000</v>
      </c>
      <c r="I99" s="36">
        <v>0</v>
      </c>
      <c r="J99" s="36">
        <v>0</v>
      </c>
      <c r="K99" s="36">
        <v>-2100000</v>
      </c>
      <c r="L99" s="37">
        <v>13400000</v>
      </c>
    </row>
    <row r="100" spans="1:12" ht="15.75" x14ac:dyDescent="0.25">
      <c r="A100" s="1" t="str">
        <f t="shared" si="6"/>
        <v>A-02</v>
      </c>
      <c r="B100" s="56"/>
      <c r="C100" s="41"/>
      <c r="D100" s="34" t="s">
        <v>147</v>
      </c>
      <c r="E100" s="35" t="s">
        <v>148</v>
      </c>
      <c r="F100" s="36">
        <v>325877920</v>
      </c>
      <c r="G100" s="36">
        <v>0</v>
      </c>
      <c r="H100" s="36">
        <v>-243400000</v>
      </c>
      <c r="I100" s="36">
        <v>0</v>
      </c>
      <c r="J100" s="36">
        <v>-50000000</v>
      </c>
      <c r="K100" s="36">
        <v>-32477920</v>
      </c>
      <c r="L100" s="37">
        <v>0</v>
      </c>
    </row>
    <row r="101" spans="1:12" ht="15.75" x14ac:dyDescent="0.25">
      <c r="A101" s="1" t="str">
        <f t="shared" si="6"/>
        <v>A-02</v>
      </c>
      <c r="B101" s="56"/>
      <c r="C101" s="41"/>
      <c r="D101" s="34" t="s">
        <v>147</v>
      </c>
      <c r="E101" s="35" t="s">
        <v>149</v>
      </c>
      <c r="F101" s="36">
        <v>0</v>
      </c>
      <c r="G101" s="36">
        <v>5000000</v>
      </c>
      <c r="H101" s="36">
        <v>-1000000</v>
      </c>
      <c r="I101" s="36">
        <v>0</v>
      </c>
      <c r="J101" s="36">
        <v>0</v>
      </c>
      <c r="K101" s="36">
        <v>0</v>
      </c>
      <c r="L101" s="37">
        <v>4000000</v>
      </c>
    </row>
    <row r="102" spans="1:12" ht="15.75" x14ac:dyDescent="0.25">
      <c r="A102" s="1" t="str">
        <f t="shared" si="6"/>
        <v>A-02</v>
      </c>
      <c r="B102" s="56"/>
      <c r="C102" s="41"/>
      <c r="D102" s="34" t="s">
        <v>150</v>
      </c>
      <c r="E102" s="35" t="s">
        <v>151</v>
      </c>
      <c r="F102" s="36">
        <v>0</v>
      </c>
      <c r="G102" s="36">
        <v>1500000</v>
      </c>
      <c r="H102" s="36">
        <v>145800</v>
      </c>
      <c r="I102" s="36">
        <v>0</v>
      </c>
      <c r="J102" s="36">
        <v>0</v>
      </c>
      <c r="K102" s="36">
        <v>0</v>
      </c>
      <c r="L102" s="37">
        <v>1645800</v>
      </c>
    </row>
    <row r="103" spans="1:12" ht="15.75" x14ac:dyDescent="0.25">
      <c r="A103" s="1" t="str">
        <f t="shared" si="6"/>
        <v>A-02</v>
      </c>
      <c r="B103" s="56"/>
      <c r="C103" s="41"/>
      <c r="D103" s="34" t="s">
        <v>152</v>
      </c>
      <c r="E103" s="35" t="s">
        <v>153</v>
      </c>
      <c r="F103" s="36">
        <v>40000000</v>
      </c>
      <c r="G103" s="36">
        <v>0</v>
      </c>
      <c r="H103" s="36">
        <v>0</v>
      </c>
      <c r="I103" s="36">
        <v>0</v>
      </c>
      <c r="J103" s="36">
        <v>0</v>
      </c>
      <c r="K103" s="36">
        <v>-18305843</v>
      </c>
      <c r="L103" s="37">
        <v>21694157</v>
      </c>
    </row>
    <row r="104" spans="1:12" ht="15.75" x14ac:dyDescent="0.25">
      <c r="A104" s="1" t="str">
        <f t="shared" si="6"/>
        <v>A-02</v>
      </c>
      <c r="B104" s="56"/>
      <c r="C104" s="41"/>
      <c r="D104" s="34" t="s">
        <v>152</v>
      </c>
      <c r="E104" s="35" t="s">
        <v>154</v>
      </c>
      <c r="F104" s="36">
        <v>0</v>
      </c>
      <c r="G104" s="36">
        <v>614365</v>
      </c>
      <c r="H104" s="36">
        <v>0</v>
      </c>
      <c r="I104" s="36">
        <v>0</v>
      </c>
      <c r="J104" s="36">
        <v>4000000</v>
      </c>
      <c r="K104" s="36">
        <v>0</v>
      </c>
      <c r="L104" s="37">
        <v>4614365</v>
      </c>
    </row>
    <row r="105" spans="1:12" ht="15.75" x14ac:dyDescent="0.25">
      <c r="A105" s="1" t="str">
        <f t="shared" si="6"/>
        <v>A-02</v>
      </c>
      <c r="B105" s="56"/>
      <c r="C105" s="41"/>
      <c r="D105" s="34" t="s">
        <v>152</v>
      </c>
      <c r="E105" s="35" t="s">
        <v>155</v>
      </c>
      <c r="F105" s="36">
        <v>0</v>
      </c>
      <c r="G105" s="36">
        <v>250000</v>
      </c>
      <c r="H105" s="36">
        <v>0</v>
      </c>
      <c r="I105" s="36">
        <v>0</v>
      </c>
      <c r="J105" s="36">
        <v>500000</v>
      </c>
      <c r="K105" s="36">
        <v>0</v>
      </c>
      <c r="L105" s="37">
        <v>750000</v>
      </c>
    </row>
    <row r="106" spans="1:12" ht="15.75" x14ac:dyDescent="0.25">
      <c r="A106" s="1" t="str">
        <f t="shared" si="6"/>
        <v>A-02</v>
      </c>
      <c r="B106" s="56"/>
      <c r="C106" s="41"/>
      <c r="D106" s="34" t="s">
        <v>87</v>
      </c>
      <c r="E106" s="35" t="s">
        <v>156</v>
      </c>
      <c r="F106" s="36">
        <v>0</v>
      </c>
      <c r="G106" s="36">
        <v>0</v>
      </c>
      <c r="H106" s="36">
        <v>4000000</v>
      </c>
      <c r="I106" s="36">
        <v>0</v>
      </c>
      <c r="J106" s="36">
        <v>0</v>
      </c>
      <c r="K106" s="36">
        <v>0</v>
      </c>
      <c r="L106" s="37">
        <v>4000000</v>
      </c>
    </row>
    <row r="107" spans="1:12" ht="15.75" x14ac:dyDescent="0.25">
      <c r="A107" s="1" t="str">
        <f t="shared" si="6"/>
        <v>A-02</v>
      </c>
      <c r="B107" s="56"/>
      <c r="C107" s="41"/>
      <c r="D107" s="34" t="s">
        <v>157</v>
      </c>
      <c r="E107" s="35" t="s">
        <v>158</v>
      </c>
      <c r="F107" s="36">
        <v>2343664533</v>
      </c>
      <c r="G107" s="36">
        <v>0</v>
      </c>
      <c r="H107" s="36">
        <v>0</v>
      </c>
      <c r="I107" s="36">
        <v>0</v>
      </c>
      <c r="J107" s="36">
        <v>0</v>
      </c>
      <c r="K107" s="36">
        <v>320758146</v>
      </c>
      <c r="L107" s="37">
        <v>2664422679</v>
      </c>
    </row>
    <row r="108" spans="1:12" ht="15.75" x14ac:dyDescent="0.25">
      <c r="A108" s="1" t="str">
        <f t="shared" si="6"/>
        <v>A-02</v>
      </c>
      <c r="B108" s="56"/>
      <c r="C108" s="41"/>
      <c r="D108" s="65" t="s">
        <v>159</v>
      </c>
      <c r="E108" s="66" t="s">
        <v>160</v>
      </c>
      <c r="F108" s="67">
        <v>0</v>
      </c>
      <c r="G108" s="67">
        <v>2157497</v>
      </c>
      <c r="H108" s="67">
        <v>0</v>
      </c>
      <c r="I108" s="67">
        <v>0</v>
      </c>
      <c r="J108" s="67">
        <v>0</v>
      </c>
      <c r="K108" s="67">
        <v>1712030</v>
      </c>
      <c r="L108" s="68">
        <v>3869527</v>
      </c>
    </row>
    <row r="109" spans="1:12" ht="15.75" x14ac:dyDescent="0.25">
      <c r="A109" s="1" t="str">
        <f t="shared" si="6"/>
        <v>A-02</v>
      </c>
      <c r="B109" s="56"/>
      <c r="C109" s="41"/>
      <c r="D109" s="34" t="s">
        <v>40</v>
      </c>
      <c r="E109" s="35" t="s">
        <v>161</v>
      </c>
      <c r="F109" s="36">
        <v>0</v>
      </c>
      <c r="G109" s="36">
        <v>250000</v>
      </c>
      <c r="H109" s="36">
        <v>0</v>
      </c>
      <c r="I109" s="36">
        <v>0</v>
      </c>
      <c r="J109" s="36">
        <v>1500000</v>
      </c>
      <c r="K109" s="36">
        <v>0</v>
      </c>
      <c r="L109" s="37">
        <v>1750000</v>
      </c>
    </row>
    <row r="110" spans="1:12" ht="15.75" x14ac:dyDescent="0.25">
      <c r="A110" s="1" t="str">
        <f t="shared" si="6"/>
        <v>A-02</v>
      </c>
      <c r="B110" s="56"/>
      <c r="C110" s="41"/>
      <c r="D110" s="34" t="s">
        <v>89</v>
      </c>
      <c r="E110" s="35" t="s">
        <v>162</v>
      </c>
      <c r="F110" s="36">
        <v>278245844</v>
      </c>
      <c r="G110" s="36">
        <v>0</v>
      </c>
      <c r="H110" s="36">
        <v>281000000</v>
      </c>
      <c r="I110" s="36">
        <v>0</v>
      </c>
      <c r="J110" s="36">
        <v>46000000</v>
      </c>
      <c r="K110" s="36">
        <v>-42435928.039999999</v>
      </c>
      <c r="L110" s="37">
        <v>562809915.96000004</v>
      </c>
    </row>
    <row r="111" spans="1:12" ht="15.75" x14ac:dyDescent="0.25">
      <c r="A111" s="1" t="str">
        <f t="shared" si="6"/>
        <v>A-02</v>
      </c>
      <c r="B111" s="56"/>
      <c r="C111" s="41"/>
      <c r="D111" s="34" t="s">
        <v>163</v>
      </c>
      <c r="E111" s="35" t="s">
        <v>164</v>
      </c>
      <c r="F111" s="36">
        <v>39932010</v>
      </c>
      <c r="G111" s="36">
        <v>0</v>
      </c>
      <c r="H111" s="36">
        <v>-20000000</v>
      </c>
      <c r="I111" s="36">
        <v>0</v>
      </c>
      <c r="J111" s="36">
        <v>2000000</v>
      </c>
      <c r="K111" s="36">
        <v>24937173.32</v>
      </c>
      <c r="L111" s="37">
        <v>46869183.32</v>
      </c>
    </row>
    <row r="112" spans="1:12" ht="15.75" x14ac:dyDescent="0.25">
      <c r="A112" s="1" t="str">
        <f t="shared" si="6"/>
        <v>A-02</v>
      </c>
      <c r="B112" s="56"/>
      <c r="C112" s="41"/>
      <c r="D112" s="34" t="s">
        <v>163</v>
      </c>
      <c r="E112" s="35" t="s">
        <v>165</v>
      </c>
      <c r="F112" s="36">
        <v>108566230</v>
      </c>
      <c r="G112" s="36">
        <v>0</v>
      </c>
      <c r="H112" s="36">
        <v>0</v>
      </c>
      <c r="I112" s="36">
        <v>0</v>
      </c>
      <c r="J112" s="36">
        <v>0</v>
      </c>
      <c r="K112" s="36">
        <v>-10080396</v>
      </c>
      <c r="L112" s="37">
        <v>98485834</v>
      </c>
    </row>
    <row r="113" spans="1:12" ht="31.5" x14ac:dyDescent="0.25">
      <c r="A113" s="1" t="str">
        <f t="shared" si="6"/>
        <v>A-02</v>
      </c>
      <c r="B113" s="56"/>
      <c r="C113" s="41"/>
      <c r="D113" s="34" t="s">
        <v>166</v>
      </c>
      <c r="E113" s="35" t="s">
        <v>167</v>
      </c>
      <c r="F113" s="36">
        <v>0</v>
      </c>
      <c r="G113" s="36">
        <v>0</v>
      </c>
      <c r="H113" s="36">
        <v>0</v>
      </c>
      <c r="I113" s="36">
        <v>0</v>
      </c>
      <c r="J113" s="36">
        <v>0</v>
      </c>
      <c r="K113" s="36">
        <v>0</v>
      </c>
      <c r="L113" s="37">
        <v>0</v>
      </c>
    </row>
    <row r="114" spans="1:12" ht="15.75" x14ac:dyDescent="0.25">
      <c r="A114" s="1" t="str">
        <f t="shared" si="6"/>
        <v>A-02</v>
      </c>
      <c r="B114" s="56"/>
      <c r="C114" s="41"/>
      <c r="D114" s="34" t="s">
        <v>168</v>
      </c>
      <c r="E114" s="35" t="s">
        <v>169</v>
      </c>
      <c r="F114" s="36">
        <v>0</v>
      </c>
      <c r="G114" s="36">
        <v>871288</v>
      </c>
      <c r="H114" s="36">
        <v>0</v>
      </c>
      <c r="I114" s="36">
        <v>0</v>
      </c>
      <c r="J114" s="36">
        <v>0</v>
      </c>
      <c r="K114" s="36">
        <v>0</v>
      </c>
      <c r="L114" s="37">
        <v>871288</v>
      </c>
    </row>
    <row r="115" spans="1:12" ht="15.75" x14ac:dyDescent="0.25">
      <c r="A115" s="1" t="str">
        <f t="shared" si="6"/>
        <v>A-02</v>
      </c>
      <c r="B115" s="56"/>
      <c r="C115" s="41"/>
      <c r="D115" s="34" t="s">
        <v>170</v>
      </c>
      <c r="E115" s="35" t="s">
        <v>171</v>
      </c>
      <c r="F115" s="36">
        <v>35000000</v>
      </c>
      <c r="G115" s="36">
        <v>0</v>
      </c>
      <c r="H115" s="36">
        <v>0</v>
      </c>
      <c r="I115" s="36">
        <v>0</v>
      </c>
      <c r="J115" s="36">
        <v>0</v>
      </c>
      <c r="K115" s="36">
        <v>-15396000</v>
      </c>
      <c r="L115" s="37">
        <v>19604000</v>
      </c>
    </row>
    <row r="116" spans="1:12" ht="15.75" x14ac:dyDescent="0.25">
      <c r="A116" s="1" t="str">
        <f t="shared" si="6"/>
        <v>A-02</v>
      </c>
      <c r="B116" s="56"/>
      <c r="C116" s="41"/>
      <c r="D116" s="34" t="s">
        <v>170</v>
      </c>
      <c r="E116" s="35" t="s">
        <v>172</v>
      </c>
      <c r="F116" s="36">
        <v>25000000</v>
      </c>
      <c r="G116" s="36">
        <v>0</v>
      </c>
      <c r="H116" s="36">
        <v>10556487</v>
      </c>
      <c r="I116" s="36">
        <v>0</v>
      </c>
      <c r="J116" s="36">
        <v>0</v>
      </c>
      <c r="K116" s="36">
        <v>17777980</v>
      </c>
      <c r="L116" s="37">
        <v>53334467</v>
      </c>
    </row>
    <row r="117" spans="1:12" ht="15.75" x14ac:dyDescent="0.25">
      <c r="A117" s="1" t="str">
        <f t="shared" si="6"/>
        <v>A-02</v>
      </c>
      <c r="B117" s="56"/>
      <c r="C117" s="41"/>
      <c r="D117" s="34" t="s">
        <v>170</v>
      </c>
      <c r="E117" s="35" t="s">
        <v>173</v>
      </c>
      <c r="F117" s="36">
        <v>0</v>
      </c>
      <c r="G117" s="36">
        <v>0</v>
      </c>
      <c r="H117" s="36">
        <v>0</v>
      </c>
      <c r="I117" s="36">
        <v>0</v>
      </c>
      <c r="J117" s="36">
        <v>0</v>
      </c>
      <c r="K117" s="36">
        <v>0</v>
      </c>
      <c r="L117" s="37">
        <v>0</v>
      </c>
    </row>
    <row r="118" spans="1:12" ht="15.75" x14ac:dyDescent="0.25">
      <c r="A118" s="1" t="str">
        <f t="shared" si="6"/>
        <v>A-02</v>
      </c>
      <c r="B118" s="56"/>
      <c r="C118" s="41"/>
      <c r="D118" s="34" t="s">
        <v>170</v>
      </c>
      <c r="E118" s="35" t="s">
        <v>174</v>
      </c>
      <c r="F118" s="36">
        <v>40000000</v>
      </c>
      <c r="G118" s="36">
        <v>0</v>
      </c>
      <c r="H118" s="36">
        <v>0</v>
      </c>
      <c r="I118" s="36">
        <v>0</v>
      </c>
      <c r="J118" s="36">
        <v>0</v>
      </c>
      <c r="K118" s="36">
        <v>0</v>
      </c>
      <c r="L118" s="37">
        <v>40000000</v>
      </c>
    </row>
    <row r="119" spans="1:12" ht="15.75" x14ac:dyDescent="0.25">
      <c r="A119" s="1" t="str">
        <f t="shared" si="6"/>
        <v>A-02</v>
      </c>
      <c r="B119" s="56"/>
      <c r="C119" s="41"/>
      <c r="D119" s="34" t="s">
        <v>170</v>
      </c>
      <c r="E119" s="35" t="s">
        <v>175</v>
      </c>
      <c r="F119" s="36">
        <v>0</v>
      </c>
      <c r="G119" s="36">
        <v>559650</v>
      </c>
      <c r="H119" s="36">
        <v>0</v>
      </c>
      <c r="I119" s="36">
        <v>0</v>
      </c>
      <c r="J119" s="36">
        <v>0</v>
      </c>
      <c r="K119" s="36">
        <v>0</v>
      </c>
      <c r="L119" s="37">
        <v>559650</v>
      </c>
    </row>
    <row r="120" spans="1:12" ht="15.75" x14ac:dyDescent="0.25">
      <c r="A120" s="1" t="str">
        <f t="shared" si="6"/>
        <v>A-02</v>
      </c>
      <c r="B120" s="56"/>
      <c r="C120" s="41"/>
      <c r="D120" s="34" t="s">
        <v>176</v>
      </c>
      <c r="E120" s="35" t="s">
        <v>177</v>
      </c>
      <c r="F120" s="36">
        <v>0</v>
      </c>
      <c r="G120" s="36">
        <v>2817150</v>
      </c>
      <c r="H120" s="36">
        <v>434061</v>
      </c>
      <c r="I120" s="36">
        <v>0</v>
      </c>
      <c r="J120" s="36">
        <v>0</v>
      </c>
      <c r="K120" s="36">
        <v>0</v>
      </c>
      <c r="L120" s="37">
        <v>3251211</v>
      </c>
    </row>
    <row r="121" spans="1:12" ht="15.75" x14ac:dyDescent="0.25">
      <c r="A121" s="1" t="str">
        <f t="shared" si="6"/>
        <v>A-03-03-01-001</v>
      </c>
      <c r="B121" s="56"/>
      <c r="C121" s="41"/>
      <c r="D121" s="34" t="s">
        <v>19</v>
      </c>
      <c r="E121" s="35" t="s">
        <v>178</v>
      </c>
      <c r="F121" s="36">
        <v>550000000</v>
      </c>
      <c r="G121" s="36">
        <v>0</v>
      </c>
      <c r="H121" s="36">
        <v>-184024001</v>
      </c>
      <c r="I121" s="36">
        <v>0</v>
      </c>
      <c r="J121" s="36">
        <v>0</v>
      </c>
      <c r="K121" s="36">
        <v>-15975999</v>
      </c>
      <c r="L121" s="37">
        <v>350000000</v>
      </c>
    </row>
    <row r="122" spans="1:12" ht="15.75" x14ac:dyDescent="0.25">
      <c r="A122" s="1" t="str">
        <f t="shared" si="6"/>
        <v>A-03-03-01-001</v>
      </c>
      <c r="B122" s="56"/>
      <c r="C122" s="41"/>
      <c r="D122" s="34" t="s">
        <v>19</v>
      </c>
      <c r="E122" s="35" t="s">
        <v>179</v>
      </c>
      <c r="F122" s="36">
        <v>65000000</v>
      </c>
      <c r="G122" s="36">
        <v>0</v>
      </c>
      <c r="H122" s="36">
        <v>0</v>
      </c>
      <c r="I122" s="36">
        <v>-65000000</v>
      </c>
      <c r="J122" s="36">
        <v>0</v>
      </c>
      <c r="K122" s="36">
        <v>0</v>
      </c>
      <c r="L122" s="37">
        <v>0</v>
      </c>
    </row>
    <row r="123" spans="1:12" ht="15.75" x14ac:dyDescent="0.25">
      <c r="A123" s="1" t="str">
        <f t="shared" si="6"/>
        <v>A-03-03-01-001</v>
      </c>
      <c r="B123" s="56"/>
      <c r="C123" s="41"/>
      <c r="D123" s="34" t="s">
        <v>19</v>
      </c>
      <c r="E123" s="35" t="s">
        <v>180</v>
      </c>
      <c r="F123" s="36">
        <v>92000000</v>
      </c>
      <c r="G123" s="36">
        <v>0</v>
      </c>
      <c r="H123" s="36">
        <v>0</v>
      </c>
      <c r="I123" s="36">
        <v>0</v>
      </c>
      <c r="J123" s="36">
        <v>0</v>
      </c>
      <c r="K123" s="36">
        <v>0</v>
      </c>
      <c r="L123" s="37">
        <v>92000000</v>
      </c>
    </row>
    <row r="124" spans="1:12" ht="15.75" x14ac:dyDescent="0.25">
      <c r="A124" s="1" t="str">
        <f t="shared" si="6"/>
        <v>A-03-03-01-001</v>
      </c>
      <c r="B124" s="56"/>
      <c r="C124" s="41"/>
      <c r="D124" s="34" t="s">
        <v>19</v>
      </c>
      <c r="E124" s="35" t="s">
        <v>181</v>
      </c>
      <c r="F124" s="36">
        <v>345274895</v>
      </c>
      <c r="G124" s="36">
        <v>0</v>
      </c>
      <c r="H124" s="36">
        <v>-57822576.600000001</v>
      </c>
      <c r="I124" s="36">
        <v>0</v>
      </c>
      <c r="J124" s="36">
        <v>0</v>
      </c>
      <c r="K124" s="36">
        <v>-13621157.25</v>
      </c>
      <c r="L124" s="37">
        <v>273831161.14999998</v>
      </c>
    </row>
    <row r="125" spans="1:12" ht="15.75" x14ac:dyDescent="0.25">
      <c r="A125" s="1" t="str">
        <f t="shared" si="6"/>
        <v>A-03-03-01-001</v>
      </c>
      <c r="B125" s="56"/>
      <c r="C125" s="41"/>
      <c r="D125" s="34" t="s">
        <v>19</v>
      </c>
      <c r="E125" s="35" t="s">
        <v>158</v>
      </c>
      <c r="F125" s="36">
        <v>7674688886</v>
      </c>
      <c r="G125" s="36">
        <v>0.5</v>
      </c>
      <c r="H125" s="36">
        <v>825389529.60000002</v>
      </c>
      <c r="I125" s="36">
        <v>0</v>
      </c>
      <c r="J125" s="36">
        <v>499766661.5</v>
      </c>
      <c r="K125" s="36">
        <v>-764927046.34000003</v>
      </c>
      <c r="L125" s="37">
        <v>8234918031.2600012</v>
      </c>
    </row>
    <row r="126" spans="1:12" ht="15.75" x14ac:dyDescent="0.25">
      <c r="A126" s="1" t="str">
        <f t="shared" si="6"/>
        <v>A-03-03-01-001</v>
      </c>
      <c r="B126" s="56"/>
      <c r="C126" s="41"/>
      <c r="D126" s="34" t="s">
        <v>19</v>
      </c>
      <c r="E126" s="35" t="s">
        <v>182</v>
      </c>
      <c r="F126" s="36">
        <v>3090083479</v>
      </c>
      <c r="G126" s="36">
        <v>0</v>
      </c>
      <c r="H126" s="36">
        <v>89024000</v>
      </c>
      <c r="I126" s="36">
        <v>0</v>
      </c>
      <c r="J126" s="36">
        <v>193182334.34</v>
      </c>
      <c r="K126" s="36">
        <v>-416241104.67000002</v>
      </c>
      <c r="L126" s="37">
        <v>2956048708.6699996</v>
      </c>
    </row>
    <row r="127" spans="1:12" ht="15.75" x14ac:dyDescent="0.25">
      <c r="A127" s="1" t="str">
        <f t="shared" si="6"/>
        <v>A-03-03-01-001</v>
      </c>
      <c r="B127" s="56"/>
      <c r="C127" s="41"/>
      <c r="D127" s="34" t="s">
        <v>19</v>
      </c>
      <c r="E127" s="35" t="s">
        <v>183</v>
      </c>
      <c r="F127" s="36">
        <v>3780000000</v>
      </c>
      <c r="G127" s="36">
        <v>0</v>
      </c>
      <c r="H127" s="36">
        <v>0</v>
      </c>
      <c r="I127" s="36">
        <v>-866584978</v>
      </c>
      <c r="J127" s="36">
        <v>400000000</v>
      </c>
      <c r="K127" s="36">
        <v>-281716788</v>
      </c>
      <c r="L127" s="37">
        <v>3031698234</v>
      </c>
    </row>
    <row r="128" spans="1:12" ht="15.75" x14ac:dyDescent="0.25">
      <c r="A128" s="1" t="str">
        <f t="shared" si="6"/>
        <v>A-03-03-01-001</v>
      </c>
      <c r="B128" s="56"/>
      <c r="C128" s="41"/>
      <c r="D128" s="34" t="s">
        <v>19</v>
      </c>
      <c r="E128" s="35" t="s">
        <v>184</v>
      </c>
      <c r="F128" s="36">
        <v>1200000000</v>
      </c>
      <c r="G128" s="36">
        <v>0</v>
      </c>
      <c r="H128" s="36">
        <v>-717566952</v>
      </c>
      <c r="I128" s="36">
        <v>0</v>
      </c>
      <c r="J128" s="36">
        <v>-600735</v>
      </c>
      <c r="K128" s="36">
        <v>0</v>
      </c>
      <c r="L128" s="37">
        <v>481832313</v>
      </c>
    </row>
    <row r="129" spans="1:12" ht="15.75" x14ac:dyDescent="0.25">
      <c r="A129" s="1" t="str">
        <f t="shared" si="6"/>
        <v>A-03-03-01-001</v>
      </c>
      <c r="B129" s="56"/>
      <c r="C129" s="41"/>
      <c r="D129" s="34" t="s">
        <v>19</v>
      </c>
      <c r="E129" s="35" t="s">
        <v>185</v>
      </c>
      <c r="F129" s="36">
        <v>71233397</v>
      </c>
      <c r="G129" s="36">
        <v>0</v>
      </c>
      <c r="H129" s="36">
        <v>0</v>
      </c>
      <c r="I129" s="36">
        <v>0</v>
      </c>
      <c r="J129" s="36">
        <v>0</v>
      </c>
      <c r="K129" s="36">
        <v>5000000</v>
      </c>
      <c r="L129" s="37">
        <v>76233397</v>
      </c>
    </row>
    <row r="130" spans="1:12" ht="15.75" x14ac:dyDescent="0.25">
      <c r="A130" s="1" t="str">
        <f t="shared" si="6"/>
        <v>A-03-03-01-001</v>
      </c>
      <c r="B130" s="56"/>
      <c r="C130" s="41"/>
      <c r="D130" s="34" t="s">
        <v>19</v>
      </c>
      <c r="E130" s="35" t="s">
        <v>186</v>
      </c>
      <c r="F130" s="36">
        <v>1120000000</v>
      </c>
      <c r="G130" s="36">
        <v>0</v>
      </c>
      <c r="H130" s="36">
        <v>0</v>
      </c>
      <c r="I130" s="36">
        <v>0</v>
      </c>
      <c r="J130" s="36">
        <v>350000000</v>
      </c>
      <c r="K130" s="36">
        <v>0</v>
      </c>
      <c r="L130" s="37">
        <v>1470000000</v>
      </c>
    </row>
    <row r="131" spans="1:12" ht="15.75" x14ac:dyDescent="0.25">
      <c r="A131" s="1" t="str">
        <f t="shared" si="6"/>
        <v>A-08</v>
      </c>
      <c r="B131" s="56"/>
      <c r="C131" s="41"/>
      <c r="D131" s="34" t="s">
        <v>187</v>
      </c>
      <c r="E131" s="35" t="s">
        <v>188</v>
      </c>
      <c r="F131" s="36">
        <v>0</v>
      </c>
      <c r="G131" s="36">
        <v>0</v>
      </c>
      <c r="H131" s="36">
        <v>18000000</v>
      </c>
      <c r="I131" s="36">
        <v>0</v>
      </c>
      <c r="J131" s="36">
        <v>0</v>
      </c>
      <c r="K131" s="36">
        <v>0</v>
      </c>
      <c r="L131" s="37">
        <v>18000000</v>
      </c>
    </row>
    <row r="132" spans="1:12" ht="15.75" x14ac:dyDescent="0.25">
      <c r="A132" s="1" t="str">
        <f t="shared" si="6"/>
        <v>A-08</v>
      </c>
      <c r="B132" s="56"/>
      <c r="C132" s="41"/>
      <c r="D132" s="34" t="s">
        <v>189</v>
      </c>
      <c r="E132" s="35" t="s">
        <v>190</v>
      </c>
      <c r="F132" s="36">
        <v>0</v>
      </c>
      <c r="G132" s="36">
        <v>0</v>
      </c>
      <c r="H132" s="36">
        <v>0</v>
      </c>
      <c r="I132" s="36">
        <v>0</v>
      </c>
      <c r="J132" s="36">
        <v>0</v>
      </c>
      <c r="K132" s="36">
        <v>0</v>
      </c>
      <c r="L132" s="37">
        <v>0</v>
      </c>
    </row>
    <row r="133" spans="1:12" ht="18" customHeight="1" x14ac:dyDescent="0.25">
      <c r="A133" s="1" t="str">
        <f t="shared" si="6"/>
        <v>A-08</v>
      </c>
      <c r="B133" s="56"/>
      <c r="C133" s="41"/>
      <c r="D133" s="34" t="s">
        <v>191</v>
      </c>
      <c r="E133" s="35" t="s">
        <v>192</v>
      </c>
      <c r="F133" s="36">
        <v>2000000</v>
      </c>
      <c r="G133" s="36">
        <v>0</v>
      </c>
      <c r="H133" s="36">
        <v>0</v>
      </c>
      <c r="I133" s="36">
        <v>0</v>
      </c>
      <c r="J133" s="36">
        <v>0</v>
      </c>
      <c r="K133" s="36">
        <v>0</v>
      </c>
      <c r="L133" s="37">
        <v>2000000</v>
      </c>
    </row>
    <row r="134" spans="1:12" ht="15.75" x14ac:dyDescent="0.25">
      <c r="A134" s="1" t="str">
        <f t="shared" si="6"/>
        <v>A-02</v>
      </c>
      <c r="B134" s="32"/>
      <c r="C134" s="33" t="s">
        <v>193</v>
      </c>
      <c r="D134" s="34" t="s">
        <v>194</v>
      </c>
      <c r="E134" s="35" t="s">
        <v>195</v>
      </c>
      <c r="F134" s="36">
        <v>0</v>
      </c>
      <c r="G134" s="36">
        <v>0</v>
      </c>
      <c r="H134" s="36">
        <v>0</v>
      </c>
      <c r="I134" s="36">
        <v>0</v>
      </c>
      <c r="J134" s="36">
        <v>0</v>
      </c>
      <c r="K134" s="36">
        <v>7782911</v>
      </c>
      <c r="L134" s="37">
        <v>7782911</v>
      </c>
    </row>
    <row r="135" spans="1:12" ht="15.75" x14ac:dyDescent="0.25">
      <c r="A135" s="1" t="str">
        <f t="shared" si="6"/>
        <v>A-02</v>
      </c>
      <c r="B135" s="56"/>
      <c r="C135" s="41"/>
      <c r="D135" s="34" t="s">
        <v>157</v>
      </c>
      <c r="E135" s="35" t="s">
        <v>196</v>
      </c>
      <c r="F135" s="36">
        <v>0</v>
      </c>
      <c r="G135" s="36">
        <v>0</v>
      </c>
      <c r="H135" s="36">
        <v>0</v>
      </c>
      <c r="I135" s="36">
        <v>0</v>
      </c>
      <c r="J135" s="36">
        <v>0</v>
      </c>
      <c r="K135" s="36">
        <v>62967152</v>
      </c>
      <c r="L135" s="37">
        <v>62967152</v>
      </c>
    </row>
    <row r="136" spans="1:12" ht="17.25" customHeight="1" x14ac:dyDescent="0.25">
      <c r="A136" s="1" t="str">
        <f t="shared" si="6"/>
        <v>A-02</v>
      </c>
      <c r="B136" s="56"/>
      <c r="C136" s="41"/>
      <c r="D136" s="34" t="s">
        <v>24</v>
      </c>
      <c r="E136" s="35" t="s">
        <v>197</v>
      </c>
      <c r="F136" s="36">
        <v>700000000</v>
      </c>
      <c r="G136" s="36">
        <v>0</v>
      </c>
      <c r="H136" s="36">
        <v>-481556487</v>
      </c>
      <c r="I136" s="36">
        <v>0</v>
      </c>
      <c r="J136" s="36">
        <v>-201267590</v>
      </c>
      <c r="K136" s="36">
        <v>-17175923</v>
      </c>
      <c r="L136" s="37">
        <v>0</v>
      </c>
    </row>
    <row r="137" spans="1:12" ht="17.25" customHeight="1" x14ac:dyDescent="0.25">
      <c r="A137" s="1" t="str">
        <f t="shared" ref="A137:A176" si="7">IF(D137="A-03-03-01-001","A-03-03-01-001",IF(D137="A-03-10-01-001",$D$186,IF(D137="A-03-04-02-12-001",$D$187,IF(D137="A-03-04-02-12-002",$D$187,LEFT(D137,4)))))</f>
        <v>A-03-03-01-001</v>
      </c>
      <c r="B137" s="56"/>
      <c r="C137" s="41"/>
      <c r="D137" s="34" t="s">
        <v>19</v>
      </c>
      <c r="E137" s="35" t="s">
        <v>196</v>
      </c>
      <c r="F137" s="36">
        <v>720360000</v>
      </c>
      <c r="G137" s="36">
        <v>0</v>
      </c>
      <c r="H137" s="36">
        <v>-23000000</v>
      </c>
      <c r="I137" s="36">
        <v>0</v>
      </c>
      <c r="J137" s="36">
        <v>-32848</v>
      </c>
      <c r="K137" s="36">
        <v>-63506987</v>
      </c>
      <c r="L137" s="37">
        <v>633820165</v>
      </c>
    </row>
    <row r="138" spans="1:12" ht="17.25" customHeight="1" x14ac:dyDescent="0.25">
      <c r="A138" s="1" t="str">
        <f t="shared" si="7"/>
        <v>A-03-03-01-001</v>
      </c>
      <c r="B138" s="56"/>
      <c r="C138" s="41"/>
      <c r="D138" s="34" t="s">
        <v>19</v>
      </c>
      <c r="E138" s="35" t="s">
        <v>198</v>
      </c>
      <c r="F138" s="36">
        <v>30000000</v>
      </c>
      <c r="G138" s="36">
        <v>0</v>
      </c>
      <c r="H138" s="36">
        <v>0</v>
      </c>
      <c r="I138" s="36">
        <v>-30000000</v>
      </c>
      <c r="J138" s="36">
        <v>0</v>
      </c>
      <c r="K138" s="36">
        <v>0</v>
      </c>
      <c r="L138" s="37">
        <v>0</v>
      </c>
    </row>
    <row r="139" spans="1:12" ht="18" customHeight="1" x14ac:dyDescent="0.25">
      <c r="A139" s="1" t="str">
        <f t="shared" si="7"/>
        <v>A-03-03-01-001</v>
      </c>
      <c r="B139" s="56"/>
      <c r="C139" s="41"/>
      <c r="D139" s="34" t="s">
        <v>19</v>
      </c>
      <c r="E139" s="35" t="s">
        <v>195</v>
      </c>
      <c r="F139" s="36">
        <v>160263936</v>
      </c>
      <c r="G139" s="36">
        <v>0</v>
      </c>
      <c r="H139" s="36">
        <v>100000000</v>
      </c>
      <c r="I139" s="36">
        <v>0</v>
      </c>
      <c r="J139" s="36">
        <v>36834019</v>
      </c>
      <c r="K139" s="36">
        <v>-42358539</v>
      </c>
      <c r="L139" s="37">
        <v>254739416</v>
      </c>
    </row>
    <row r="140" spans="1:12" ht="15.75" x14ac:dyDescent="0.25">
      <c r="A140" s="1" t="str">
        <f t="shared" si="7"/>
        <v>A-03-03-01-001</v>
      </c>
      <c r="B140" s="32" t="s">
        <v>199</v>
      </c>
      <c r="C140" s="33" t="s">
        <v>200</v>
      </c>
      <c r="D140" s="34" t="s">
        <v>19</v>
      </c>
      <c r="E140" s="35" t="s">
        <v>201</v>
      </c>
      <c r="F140" s="36">
        <v>1206105260</v>
      </c>
      <c r="G140" s="36">
        <v>1714144728</v>
      </c>
      <c r="H140" s="36">
        <v>735642077</v>
      </c>
      <c r="I140" s="36">
        <v>0</v>
      </c>
      <c r="J140" s="36">
        <v>508878702</v>
      </c>
      <c r="K140" s="36">
        <v>-474812266.5</v>
      </c>
      <c r="L140" s="37">
        <v>3689958500.5</v>
      </c>
    </row>
    <row r="141" spans="1:12" ht="15.75" x14ac:dyDescent="0.25">
      <c r="A141" s="1" t="str">
        <f t="shared" si="7"/>
        <v>A-03-03-01-001</v>
      </c>
      <c r="B141" s="56"/>
      <c r="C141" s="41"/>
      <c r="D141" s="65" t="s">
        <v>19</v>
      </c>
      <c r="E141" s="66" t="s">
        <v>202</v>
      </c>
      <c r="F141" s="67">
        <v>4000000000</v>
      </c>
      <c r="G141" s="67">
        <v>-3706505142.1999998</v>
      </c>
      <c r="H141" s="67">
        <v>235163040</v>
      </c>
      <c r="I141" s="67">
        <v>-293494857.80000001</v>
      </c>
      <c r="J141" s="67">
        <v>0</v>
      </c>
      <c r="K141" s="67">
        <v>0</v>
      </c>
      <c r="L141" s="68">
        <v>235163040.00000018</v>
      </c>
    </row>
    <row r="142" spans="1:12" ht="15.75" x14ac:dyDescent="0.25">
      <c r="A142" s="1" t="str">
        <f t="shared" si="7"/>
        <v>A-03-03-01-001</v>
      </c>
      <c r="B142" s="56"/>
      <c r="C142" s="41"/>
      <c r="D142" s="34" t="s">
        <v>19</v>
      </c>
      <c r="E142" s="35" t="s">
        <v>203</v>
      </c>
      <c r="F142" s="36">
        <v>10000000000</v>
      </c>
      <c r="G142" s="36">
        <v>-305685653</v>
      </c>
      <c r="H142" s="36">
        <v>399587559.5</v>
      </c>
      <c r="I142" s="36">
        <v>0</v>
      </c>
      <c r="J142" s="36">
        <v>321539607.05000001</v>
      </c>
      <c r="K142" s="36">
        <v>181194735</v>
      </c>
      <c r="L142" s="37">
        <v>10596636248.549999</v>
      </c>
    </row>
    <row r="143" spans="1:12" ht="15.75" x14ac:dyDescent="0.25">
      <c r="A143" s="1" t="str">
        <f t="shared" si="7"/>
        <v>A-03-03-01-001</v>
      </c>
      <c r="B143" s="56"/>
      <c r="C143" s="41"/>
      <c r="D143" s="34" t="s">
        <v>19</v>
      </c>
      <c r="E143" s="35" t="s">
        <v>204</v>
      </c>
      <c r="F143" s="36">
        <v>771424477</v>
      </c>
      <c r="G143" s="36">
        <v>-168890750</v>
      </c>
      <c r="H143" s="36">
        <v>0</v>
      </c>
      <c r="I143" s="36">
        <v>0</v>
      </c>
      <c r="J143" s="36">
        <v>-533727</v>
      </c>
      <c r="K143" s="36">
        <v>0</v>
      </c>
      <c r="L143" s="37">
        <v>602000000</v>
      </c>
    </row>
    <row r="144" spans="1:12" ht="15.75" x14ac:dyDescent="0.25">
      <c r="A144" s="1" t="str">
        <f t="shared" si="7"/>
        <v>A-03-03-01-001</v>
      </c>
      <c r="B144" s="59"/>
      <c r="C144" s="60"/>
      <c r="D144" s="61" t="s">
        <v>19</v>
      </c>
      <c r="E144" s="62" t="s">
        <v>205</v>
      </c>
      <c r="F144" s="63">
        <v>15096730154</v>
      </c>
      <c r="G144" s="63">
        <v>2466936817.1999998</v>
      </c>
      <c r="H144" s="63">
        <v>0</v>
      </c>
      <c r="I144" s="63">
        <v>0</v>
      </c>
      <c r="J144" s="63">
        <v>122464038</v>
      </c>
      <c r="K144" s="63">
        <v>-144830088</v>
      </c>
      <c r="L144" s="64">
        <v>17541300921.200001</v>
      </c>
    </row>
    <row r="145" spans="1:12" ht="15.75" x14ac:dyDescent="0.25">
      <c r="A145" s="1" t="str">
        <f t="shared" si="7"/>
        <v>A-03-03-01-001</v>
      </c>
      <c r="B145" s="32" t="s">
        <v>206</v>
      </c>
      <c r="C145" s="33" t="s">
        <v>207</v>
      </c>
      <c r="D145" s="34" t="s">
        <v>19</v>
      </c>
      <c r="E145" s="35" t="s">
        <v>208</v>
      </c>
      <c r="F145" s="36">
        <v>951020000</v>
      </c>
      <c r="G145" s="36">
        <v>0</v>
      </c>
      <c r="H145" s="36">
        <v>-1078.31</v>
      </c>
      <c r="I145" s="36">
        <v>0</v>
      </c>
      <c r="J145" s="36">
        <v>-446628395.46999997</v>
      </c>
      <c r="K145" s="36">
        <v>0</v>
      </c>
      <c r="L145" s="37">
        <v>504390526.22000009</v>
      </c>
    </row>
    <row r="146" spans="1:12" ht="15.75" x14ac:dyDescent="0.25">
      <c r="A146" s="1" t="str">
        <f t="shared" si="7"/>
        <v>A-02</v>
      </c>
      <c r="B146" s="32" t="s">
        <v>209</v>
      </c>
      <c r="C146" s="33" t="s">
        <v>210</v>
      </c>
      <c r="D146" s="34" t="s">
        <v>211</v>
      </c>
      <c r="E146" s="35" t="s">
        <v>212</v>
      </c>
      <c r="F146" s="36">
        <v>501108</v>
      </c>
      <c r="G146" s="36">
        <v>0</v>
      </c>
      <c r="H146" s="36">
        <v>0</v>
      </c>
      <c r="I146" s="36">
        <v>0</v>
      </c>
      <c r="J146" s="36">
        <v>0</v>
      </c>
      <c r="K146" s="36">
        <v>-501108</v>
      </c>
      <c r="L146" s="37">
        <v>0</v>
      </c>
    </row>
    <row r="147" spans="1:12" ht="15.75" x14ac:dyDescent="0.25">
      <c r="A147" s="1" t="str">
        <f t="shared" si="7"/>
        <v>A-02</v>
      </c>
      <c r="B147" s="56"/>
      <c r="C147" s="41"/>
      <c r="D147" s="34" t="s">
        <v>213</v>
      </c>
      <c r="E147" s="35" t="s">
        <v>214</v>
      </c>
      <c r="F147" s="36">
        <v>100969034</v>
      </c>
      <c r="G147" s="36">
        <v>17870</v>
      </c>
      <c r="H147" s="36">
        <v>0</v>
      </c>
      <c r="I147" s="36">
        <v>0</v>
      </c>
      <c r="J147" s="36">
        <v>0</v>
      </c>
      <c r="K147" s="36">
        <v>0</v>
      </c>
      <c r="L147" s="37">
        <v>100986904</v>
      </c>
    </row>
    <row r="148" spans="1:12" ht="15.75" x14ac:dyDescent="0.25">
      <c r="A148" s="1" t="str">
        <f t="shared" si="7"/>
        <v>A-02</v>
      </c>
      <c r="B148" s="56"/>
      <c r="C148" s="41"/>
      <c r="D148" s="34" t="s">
        <v>213</v>
      </c>
      <c r="E148" s="35" t="s">
        <v>212</v>
      </c>
      <c r="F148" s="36">
        <v>5019856</v>
      </c>
      <c r="G148" s="36">
        <v>0</v>
      </c>
      <c r="H148" s="36">
        <v>0</v>
      </c>
      <c r="I148" s="36">
        <v>0</v>
      </c>
      <c r="J148" s="36">
        <v>0</v>
      </c>
      <c r="K148" s="36">
        <v>-5019856</v>
      </c>
      <c r="L148" s="37">
        <v>0</v>
      </c>
    </row>
    <row r="149" spans="1:12" ht="15.75" x14ac:dyDescent="0.25">
      <c r="A149" s="1" t="str">
        <f t="shared" si="7"/>
        <v>A-02</v>
      </c>
      <c r="B149" s="56"/>
      <c r="C149" s="41"/>
      <c r="D149" s="34" t="s">
        <v>124</v>
      </c>
      <c r="E149" s="35" t="s">
        <v>212</v>
      </c>
      <c r="F149" s="36">
        <v>5180780</v>
      </c>
      <c r="G149" s="36">
        <v>0</v>
      </c>
      <c r="H149" s="36">
        <v>0</v>
      </c>
      <c r="I149" s="36">
        <v>0</v>
      </c>
      <c r="J149" s="36">
        <v>0</v>
      </c>
      <c r="K149" s="36">
        <v>-5180780</v>
      </c>
      <c r="L149" s="37">
        <v>0</v>
      </c>
    </row>
    <row r="150" spans="1:12" ht="15.75" x14ac:dyDescent="0.25">
      <c r="A150" s="1" t="str">
        <f t="shared" si="7"/>
        <v>A-02</v>
      </c>
      <c r="B150" s="56"/>
      <c r="C150" s="41"/>
      <c r="D150" s="34" t="s">
        <v>215</v>
      </c>
      <c r="E150" s="35" t="s">
        <v>212</v>
      </c>
      <c r="F150" s="36">
        <v>7284352</v>
      </c>
      <c r="G150" s="36">
        <v>0</v>
      </c>
      <c r="H150" s="36">
        <v>0</v>
      </c>
      <c r="I150" s="36">
        <v>0</v>
      </c>
      <c r="J150" s="36">
        <v>0</v>
      </c>
      <c r="K150" s="36">
        <v>-7284352</v>
      </c>
      <c r="L150" s="37">
        <v>0</v>
      </c>
    </row>
    <row r="151" spans="1:12" ht="15" customHeight="1" x14ac:dyDescent="0.25">
      <c r="A151" s="1" t="str">
        <f t="shared" si="7"/>
        <v>A-02</v>
      </c>
      <c r="B151" s="56"/>
      <c r="C151" s="41"/>
      <c r="D151" s="34" t="s">
        <v>216</v>
      </c>
      <c r="E151" s="35" t="s">
        <v>217</v>
      </c>
      <c r="F151" s="36">
        <v>0</v>
      </c>
      <c r="G151" s="36">
        <v>0</v>
      </c>
      <c r="H151" s="36">
        <v>12000000</v>
      </c>
      <c r="I151" s="36">
        <v>0</v>
      </c>
      <c r="J151" s="36">
        <v>0</v>
      </c>
      <c r="K151" s="36">
        <v>0</v>
      </c>
      <c r="L151" s="37">
        <v>12000000</v>
      </c>
    </row>
    <row r="152" spans="1:12" ht="15" customHeight="1" x14ac:dyDescent="0.25">
      <c r="A152" s="1" t="str">
        <f t="shared" si="7"/>
        <v>A-02</v>
      </c>
      <c r="B152" s="56"/>
      <c r="C152" s="41"/>
      <c r="D152" s="34" t="s">
        <v>143</v>
      </c>
      <c r="E152" s="35" t="s">
        <v>218</v>
      </c>
      <c r="F152" s="36">
        <v>290825224</v>
      </c>
      <c r="G152" s="36">
        <v>0</v>
      </c>
      <c r="H152" s="36">
        <v>0</v>
      </c>
      <c r="I152" s="36">
        <v>0</v>
      </c>
      <c r="J152" s="36">
        <v>0</v>
      </c>
      <c r="K152" s="36">
        <v>-140825224</v>
      </c>
      <c r="L152" s="37">
        <v>150000000</v>
      </c>
    </row>
    <row r="153" spans="1:12" ht="15.75" x14ac:dyDescent="0.25">
      <c r="A153" s="1" t="str">
        <f t="shared" si="7"/>
        <v>A-02</v>
      </c>
      <c r="B153" s="56"/>
      <c r="C153" s="41"/>
      <c r="D153" s="34" t="s">
        <v>143</v>
      </c>
      <c r="E153" s="35" t="s">
        <v>219</v>
      </c>
      <c r="F153" s="36">
        <v>858634254</v>
      </c>
      <c r="G153" s="36">
        <v>0</v>
      </c>
      <c r="H153" s="36">
        <v>0</v>
      </c>
      <c r="I153" s="36">
        <v>0</v>
      </c>
      <c r="J153" s="36">
        <v>0</v>
      </c>
      <c r="K153" s="36">
        <v>-100000000</v>
      </c>
      <c r="L153" s="37">
        <v>758634254</v>
      </c>
    </row>
    <row r="154" spans="1:12" ht="15.75" x14ac:dyDescent="0.25">
      <c r="A154" s="1" t="str">
        <f t="shared" si="7"/>
        <v>A-02</v>
      </c>
      <c r="B154" s="56"/>
      <c r="C154" s="41"/>
      <c r="D154" s="34" t="s">
        <v>145</v>
      </c>
      <c r="E154" s="35" t="s">
        <v>220</v>
      </c>
      <c r="F154" s="36">
        <v>1000000</v>
      </c>
      <c r="G154" s="36">
        <v>0</v>
      </c>
      <c r="H154" s="36">
        <v>0</v>
      </c>
      <c r="I154" s="36">
        <v>0</v>
      </c>
      <c r="J154" s="36">
        <v>0</v>
      </c>
      <c r="K154" s="36">
        <v>0</v>
      </c>
      <c r="L154" s="37">
        <v>1000000</v>
      </c>
    </row>
    <row r="155" spans="1:12" ht="15" customHeight="1" x14ac:dyDescent="0.25">
      <c r="A155" s="1" t="str">
        <f t="shared" si="7"/>
        <v>A-02</v>
      </c>
      <c r="B155" s="56"/>
      <c r="C155" s="41"/>
      <c r="D155" s="34" t="s">
        <v>152</v>
      </c>
      <c r="E155" s="35" t="s">
        <v>221</v>
      </c>
      <c r="F155" s="36">
        <v>30000000</v>
      </c>
      <c r="G155" s="36">
        <v>0</v>
      </c>
      <c r="H155" s="36">
        <v>0</v>
      </c>
      <c r="I155" s="36">
        <v>0</v>
      </c>
      <c r="J155" s="36">
        <v>0</v>
      </c>
      <c r="K155" s="36">
        <v>0</v>
      </c>
      <c r="L155" s="37">
        <v>30000000</v>
      </c>
    </row>
    <row r="156" spans="1:12" ht="15" customHeight="1" x14ac:dyDescent="0.25">
      <c r="A156" s="1" t="str">
        <f t="shared" si="7"/>
        <v>A-02</v>
      </c>
      <c r="B156" s="56"/>
      <c r="C156" s="41"/>
      <c r="D156" s="34" t="s">
        <v>24</v>
      </c>
      <c r="E156" s="35" t="s">
        <v>222</v>
      </c>
      <c r="F156" s="36">
        <v>100000000</v>
      </c>
      <c r="G156" s="36">
        <v>-100000000</v>
      </c>
      <c r="H156" s="36">
        <v>0</v>
      </c>
      <c r="I156" s="36">
        <v>0</v>
      </c>
      <c r="J156" s="36">
        <v>0</v>
      </c>
      <c r="K156" s="36">
        <v>0</v>
      </c>
      <c r="L156" s="37">
        <v>0</v>
      </c>
    </row>
    <row r="157" spans="1:12" ht="15" customHeight="1" x14ac:dyDescent="0.25">
      <c r="A157" s="1" t="str">
        <f t="shared" si="7"/>
        <v>A-02</v>
      </c>
      <c r="B157" s="56"/>
      <c r="C157" s="41"/>
      <c r="D157" s="34" t="s">
        <v>24</v>
      </c>
      <c r="E157" s="35" t="s">
        <v>223</v>
      </c>
      <c r="F157" s="36">
        <v>50000000</v>
      </c>
      <c r="G157" s="36">
        <v>-50000000</v>
      </c>
      <c r="H157" s="36">
        <v>0</v>
      </c>
      <c r="I157" s="36">
        <v>0</v>
      </c>
      <c r="J157" s="36">
        <v>0</v>
      </c>
      <c r="K157" s="36">
        <v>0</v>
      </c>
      <c r="L157" s="37">
        <v>0</v>
      </c>
    </row>
    <row r="158" spans="1:12" ht="15" customHeight="1" x14ac:dyDescent="0.25">
      <c r="A158" s="1" t="str">
        <f t="shared" si="7"/>
        <v>A-02</v>
      </c>
      <c r="B158" s="56"/>
      <c r="C158" s="41"/>
      <c r="D158" s="34" t="s">
        <v>24</v>
      </c>
      <c r="E158" s="35" t="s">
        <v>224</v>
      </c>
      <c r="F158" s="36">
        <v>0</v>
      </c>
      <c r="G158" s="36">
        <v>0</v>
      </c>
      <c r="H158" s="36">
        <v>0</v>
      </c>
      <c r="I158" s="36">
        <v>0</v>
      </c>
      <c r="J158" s="36">
        <v>0</v>
      </c>
      <c r="K158" s="36">
        <v>0</v>
      </c>
      <c r="L158" s="37">
        <v>0</v>
      </c>
    </row>
    <row r="159" spans="1:12" ht="15" customHeight="1" x14ac:dyDescent="0.25">
      <c r="A159" s="1" t="str">
        <f t="shared" si="7"/>
        <v>A-02</v>
      </c>
      <c r="B159" s="56"/>
      <c r="C159" s="41"/>
      <c r="D159" s="34" t="s">
        <v>24</v>
      </c>
      <c r="E159" s="35" t="s">
        <v>225</v>
      </c>
      <c r="F159" s="36">
        <v>350000000</v>
      </c>
      <c r="G159" s="36">
        <v>0</v>
      </c>
      <c r="H159" s="36">
        <v>-78372021.010000005</v>
      </c>
      <c r="I159" s="36">
        <v>0</v>
      </c>
      <c r="J159" s="36">
        <v>0</v>
      </c>
      <c r="K159" s="36">
        <v>-106625548.98999999</v>
      </c>
      <c r="L159" s="37">
        <v>165002430</v>
      </c>
    </row>
    <row r="160" spans="1:12" ht="15" customHeight="1" x14ac:dyDescent="0.25">
      <c r="A160" s="1" t="str">
        <f t="shared" si="7"/>
        <v>A-02</v>
      </c>
      <c r="B160" s="56"/>
      <c r="C160" s="41"/>
      <c r="D160" s="34" t="s">
        <v>40</v>
      </c>
      <c r="E160" s="35" t="s">
        <v>226</v>
      </c>
      <c r="F160" s="36">
        <v>17500706</v>
      </c>
      <c r="G160" s="36">
        <v>-17500706</v>
      </c>
      <c r="H160" s="36">
        <v>0</v>
      </c>
      <c r="I160" s="36">
        <v>0</v>
      </c>
      <c r="J160" s="36">
        <v>0</v>
      </c>
      <c r="K160" s="36">
        <v>0</v>
      </c>
      <c r="L160" s="37">
        <v>0</v>
      </c>
    </row>
    <row r="161" spans="1:12" ht="15" customHeight="1" x14ac:dyDescent="0.25">
      <c r="A161" s="1" t="str">
        <f t="shared" si="7"/>
        <v>A-02</v>
      </c>
      <c r="B161" s="56"/>
      <c r="C161" s="41"/>
      <c r="D161" s="34" t="s">
        <v>40</v>
      </c>
      <c r="E161" s="35" t="s">
        <v>227</v>
      </c>
      <c r="F161" s="36">
        <v>30000000</v>
      </c>
      <c r="G161" s="36">
        <v>0</v>
      </c>
      <c r="H161" s="36">
        <v>0</v>
      </c>
      <c r="I161" s="36">
        <v>0</v>
      </c>
      <c r="J161" s="36">
        <v>0</v>
      </c>
      <c r="K161" s="36">
        <v>0</v>
      </c>
      <c r="L161" s="37">
        <v>30000000</v>
      </c>
    </row>
    <row r="162" spans="1:12" ht="15" customHeight="1" x14ac:dyDescent="0.25">
      <c r="A162" s="1" t="str">
        <f t="shared" si="7"/>
        <v>A-02</v>
      </c>
      <c r="B162" s="56"/>
      <c r="C162" s="41"/>
      <c r="D162" s="34" t="s">
        <v>89</v>
      </c>
      <c r="E162" s="35" t="s">
        <v>228</v>
      </c>
      <c r="F162" s="36">
        <v>100000000</v>
      </c>
      <c r="G162" s="36">
        <v>0</v>
      </c>
      <c r="H162" s="36">
        <v>0</v>
      </c>
      <c r="I162" s="36">
        <v>0</v>
      </c>
      <c r="J162" s="36">
        <v>0</v>
      </c>
      <c r="K162" s="36">
        <v>132638712</v>
      </c>
      <c r="L162" s="37">
        <v>232638712</v>
      </c>
    </row>
    <row r="163" spans="1:12" ht="15" customHeight="1" x14ac:dyDescent="0.25">
      <c r="A163" s="1" t="str">
        <f t="shared" si="7"/>
        <v>A-02</v>
      </c>
      <c r="B163" s="56"/>
      <c r="C163" s="41"/>
      <c r="D163" s="34" t="s">
        <v>229</v>
      </c>
      <c r="E163" s="35" t="s">
        <v>230</v>
      </c>
      <c r="F163" s="36">
        <v>500000000</v>
      </c>
      <c r="G163" s="36">
        <v>0</v>
      </c>
      <c r="H163" s="36">
        <v>0</v>
      </c>
      <c r="I163" s="36">
        <v>0</v>
      </c>
      <c r="J163" s="36">
        <v>0</v>
      </c>
      <c r="K163" s="36">
        <v>-1200000</v>
      </c>
      <c r="L163" s="37">
        <v>498800000</v>
      </c>
    </row>
    <row r="164" spans="1:12" ht="15" customHeight="1" x14ac:dyDescent="0.25">
      <c r="A164" s="1" t="str">
        <f t="shared" si="7"/>
        <v>A-02</v>
      </c>
      <c r="B164" s="56"/>
      <c r="C164" s="41"/>
      <c r="D164" s="34" t="s">
        <v>229</v>
      </c>
      <c r="E164" s="35" t="s">
        <v>231</v>
      </c>
      <c r="F164" s="36">
        <v>50000000</v>
      </c>
      <c r="G164" s="36">
        <v>25000000</v>
      </c>
      <c r="H164" s="36">
        <v>0</v>
      </c>
      <c r="I164" s="36">
        <v>0</v>
      </c>
      <c r="J164" s="36">
        <v>0</v>
      </c>
      <c r="K164" s="36">
        <v>0</v>
      </c>
      <c r="L164" s="37">
        <v>75000000</v>
      </c>
    </row>
    <row r="165" spans="1:12" ht="30.75" customHeight="1" x14ac:dyDescent="0.25">
      <c r="A165" s="1" t="str">
        <f t="shared" si="7"/>
        <v>A-02</v>
      </c>
      <c r="B165" s="56"/>
      <c r="C165" s="41"/>
      <c r="D165" s="34" t="s">
        <v>168</v>
      </c>
      <c r="E165" s="35" t="s">
        <v>232</v>
      </c>
      <c r="F165" s="36">
        <v>75000000</v>
      </c>
      <c r="G165" s="36">
        <v>40852922</v>
      </c>
      <c r="H165" s="36">
        <v>0</v>
      </c>
      <c r="I165" s="36">
        <v>0</v>
      </c>
      <c r="J165" s="36">
        <v>0</v>
      </c>
      <c r="K165" s="36">
        <v>0</v>
      </c>
      <c r="L165" s="37">
        <v>115852922</v>
      </c>
    </row>
    <row r="166" spans="1:12" ht="15.75" x14ac:dyDescent="0.25">
      <c r="A166" s="1" t="str">
        <f t="shared" si="7"/>
        <v>A-02</v>
      </c>
      <c r="B166" s="56"/>
      <c r="C166" s="41"/>
      <c r="D166" s="34" t="s">
        <v>233</v>
      </c>
      <c r="E166" s="35" t="s">
        <v>234</v>
      </c>
      <c r="F166" s="36">
        <v>275000000</v>
      </c>
      <c r="G166" s="36">
        <v>125000000</v>
      </c>
      <c r="H166" s="36">
        <v>78372021.010000005</v>
      </c>
      <c r="I166" s="36">
        <v>0</v>
      </c>
      <c r="J166" s="36">
        <v>0</v>
      </c>
      <c r="K166" s="36">
        <v>0</v>
      </c>
      <c r="L166" s="37">
        <v>478372021.00999999</v>
      </c>
    </row>
    <row r="167" spans="1:12" ht="15.75" x14ac:dyDescent="0.25">
      <c r="A167" s="1" t="str">
        <f t="shared" si="7"/>
        <v>A-02</v>
      </c>
      <c r="B167" s="56"/>
      <c r="C167" s="41"/>
      <c r="D167" s="34" t="s">
        <v>233</v>
      </c>
      <c r="E167" s="35" t="s">
        <v>235</v>
      </c>
      <c r="F167" s="36">
        <v>0</v>
      </c>
      <c r="G167" s="36">
        <v>0</v>
      </c>
      <c r="H167" s="36">
        <v>0</v>
      </c>
      <c r="I167" s="36">
        <v>0</v>
      </c>
      <c r="J167" s="36">
        <v>0</v>
      </c>
      <c r="K167" s="36">
        <v>0</v>
      </c>
      <c r="L167" s="37">
        <v>0</v>
      </c>
    </row>
    <row r="168" spans="1:12" ht="15.75" x14ac:dyDescent="0.25">
      <c r="A168" s="1" t="str">
        <f t="shared" si="7"/>
        <v>A-02</v>
      </c>
      <c r="B168" s="56"/>
      <c r="C168" s="41"/>
      <c r="D168" s="34" t="s">
        <v>176</v>
      </c>
      <c r="E168" s="35" t="s">
        <v>236</v>
      </c>
      <c r="F168" s="36">
        <v>335935296</v>
      </c>
      <c r="G168" s="36">
        <v>-23370086</v>
      </c>
      <c r="H168" s="36">
        <v>0</v>
      </c>
      <c r="I168" s="36">
        <v>0</v>
      </c>
      <c r="J168" s="36">
        <v>0</v>
      </c>
      <c r="K168" s="36">
        <v>-32565210</v>
      </c>
      <c r="L168" s="37">
        <v>280000000</v>
      </c>
    </row>
    <row r="169" spans="1:12" ht="15.75" x14ac:dyDescent="0.25">
      <c r="A169" s="1" t="str">
        <f t="shared" si="7"/>
        <v>A-03-03-01-001</v>
      </c>
      <c r="B169" s="56"/>
      <c r="C169" s="41"/>
      <c r="D169" s="34" t="s">
        <v>19</v>
      </c>
      <c r="E169" s="35" t="s">
        <v>237</v>
      </c>
      <c r="F169" s="36">
        <v>5616555233</v>
      </c>
      <c r="G169" s="36">
        <v>0</v>
      </c>
      <c r="H169" s="36">
        <v>0</v>
      </c>
      <c r="I169" s="36">
        <v>0</v>
      </c>
      <c r="J169" s="36">
        <v>3926021566</v>
      </c>
      <c r="K169" s="36">
        <v>0</v>
      </c>
      <c r="L169" s="37">
        <v>9542576799</v>
      </c>
    </row>
    <row r="170" spans="1:12" ht="15.75" x14ac:dyDescent="0.25">
      <c r="A170" s="1" t="str">
        <f t="shared" si="7"/>
        <v>A-03-03-01-001</v>
      </c>
      <c r="B170" s="56"/>
      <c r="C170" s="41"/>
      <c r="D170" s="34" t="s">
        <v>19</v>
      </c>
      <c r="E170" s="35" t="s">
        <v>212</v>
      </c>
      <c r="F170" s="36">
        <v>428013903</v>
      </c>
      <c r="G170" s="36">
        <v>0</v>
      </c>
      <c r="H170" s="36">
        <v>0</v>
      </c>
      <c r="I170" s="36">
        <v>0</v>
      </c>
      <c r="J170" s="36">
        <v>0</v>
      </c>
      <c r="K170" s="36">
        <v>-428013903</v>
      </c>
      <c r="L170" s="37">
        <v>0</v>
      </c>
    </row>
    <row r="171" spans="1:12" ht="15.75" x14ac:dyDescent="0.25">
      <c r="A171" s="1" t="str">
        <f t="shared" si="7"/>
        <v>A-03-03-01-001</v>
      </c>
      <c r="B171" s="56"/>
      <c r="C171" s="41"/>
      <c r="D171" s="34" t="s">
        <v>19</v>
      </c>
      <c r="E171" s="35" t="s">
        <v>219</v>
      </c>
      <c r="F171" s="36">
        <v>1109540135</v>
      </c>
      <c r="G171" s="36">
        <v>0</v>
      </c>
      <c r="H171" s="36">
        <v>0</v>
      </c>
      <c r="I171" s="36">
        <v>0</v>
      </c>
      <c r="J171" s="36">
        <v>1194467320</v>
      </c>
      <c r="K171" s="36">
        <v>-51182949</v>
      </c>
      <c r="L171" s="37">
        <v>2252824506</v>
      </c>
    </row>
    <row r="172" spans="1:12" ht="15.75" x14ac:dyDescent="0.25">
      <c r="A172" s="1" t="str">
        <f t="shared" si="7"/>
        <v>A-01</v>
      </c>
      <c r="B172" s="32" t="s">
        <v>238</v>
      </c>
      <c r="C172" s="33" t="s">
        <v>239</v>
      </c>
      <c r="D172" s="34" t="s">
        <v>240</v>
      </c>
      <c r="E172" s="35" t="s">
        <v>241</v>
      </c>
      <c r="F172" s="36">
        <v>34042000000</v>
      </c>
      <c r="G172" s="36">
        <v>0</v>
      </c>
      <c r="H172" s="36">
        <v>0</v>
      </c>
      <c r="I172" s="36">
        <v>0</v>
      </c>
      <c r="J172" s="36">
        <v>-1490000000</v>
      </c>
      <c r="K172" s="36">
        <v>0</v>
      </c>
      <c r="L172" s="37">
        <v>32552000000</v>
      </c>
    </row>
    <row r="173" spans="1:12" ht="33.75" customHeight="1" x14ac:dyDescent="0.25">
      <c r="A173" s="1" t="str">
        <f t="shared" si="7"/>
        <v>A-01</v>
      </c>
      <c r="B173" s="55"/>
      <c r="C173" s="39"/>
      <c r="D173" s="34" t="s">
        <v>242</v>
      </c>
      <c r="E173" s="35" t="s">
        <v>243</v>
      </c>
      <c r="F173" s="36">
        <v>12341000000</v>
      </c>
      <c r="G173" s="36">
        <v>0</v>
      </c>
      <c r="H173" s="36">
        <v>0</v>
      </c>
      <c r="I173" s="36">
        <v>0</v>
      </c>
      <c r="J173" s="36">
        <v>150000000</v>
      </c>
      <c r="K173" s="36">
        <v>0</v>
      </c>
      <c r="L173" s="37">
        <v>12491000000</v>
      </c>
    </row>
    <row r="174" spans="1:12" ht="31.5" x14ac:dyDescent="0.25">
      <c r="A174" s="1" t="str">
        <f t="shared" si="7"/>
        <v>A-01</v>
      </c>
      <c r="B174" s="56"/>
      <c r="C174" s="41"/>
      <c r="D174" s="34" t="s">
        <v>244</v>
      </c>
      <c r="E174" s="35" t="s">
        <v>245</v>
      </c>
      <c r="F174" s="36">
        <v>2909000000</v>
      </c>
      <c r="G174" s="36">
        <v>0</v>
      </c>
      <c r="H174" s="36">
        <v>0</v>
      </c>
      <c r="I174" s="36">
        <v>0</v>
      </c>
      <c r="J174" s="36">
        <v>1340000000</v>
      </c>
      <c r="K174" s="36">
        <v>0</v>
      </c>
      <c r="L174" s="37">
        <v>4249000000</v>
      </c>
    </row>
    <row r="175" spans="1:12" ht="15.75" x14ac:dyDescent="0.25">
      <c r="A175" s="1" t="str">
        <f t="shared" si="7"/>
        <v>A-03-04</v>
      </c>
      <c r="B175" s="56"/>
      <c r="C175" s="41"/>
      <c r="D175" s="34" t="s">
        <v>246</v>
      </c>
      <c r="E175" s="35" t="s">
        <v>247</v>
      </c>
      <c r="F175" s="36">
        <v>50000000</v>
      </c>
      <c r="G175" s="36">
        <v>0</v>
      </c>
      <c r="H175" s="36">
        <v>0</v>
      </c>
      <c r="I175" s="36">
        <v>0</v>
      </c>
      <c r="J175" s="36">
        <v>30000000</v>
      </c>
      <c r="K175" s="36">
        <v>0</v>
      </c>
      <c r="L175" s="37">
        <v>80000000</v>
      </c>
    </row>
    <row r="176" spans="1:12" ht="16.5" thickBot="1" x14ac:dyDescent="0.3">
      <c r="A176" s="1" t="str">
        <f t="shared" si="7"/>
        <v>A-03-04</v>
      </c>
      <c r="B176" s="69"/>
      <c r="C176" s="70"/>
      <c r="D176" s="71" t="s">
        <v>248</v>
      </c>
      <c r="E176" s="72" t="s">
        <v>249</v>
      </c>
      <c r="F176" s="73">
        <v>100000000</v>
      </c>
      <c r="G176" s="73">
        <v>0</v>
      </c>
      <c r="H176" s="73">
        <v>0</v>
      </c>
      <c r="I176" s="73">
        <v>0</v>
      </c>
      <c r="J176" s="73">
        <v>-30000000</v>
      </c>
      <c r="K176" s="73">
        <v>0</v>
      </c>
      <c r="L176" s="74">
        <v>70000000</v>
      </c>
    </row>
    <row r="177" spans="1:12" ht="16.5" thickBot="1" x14ac:dyDescent="0.3">
      <c r="B177" s="75"/>
      <c r="C177" s="75"/>
      <c r="D177" s="76"/>
      <c r="E177" s="77" t="s">
        <v>250</v>
      </c>
      <c r="F177" s="78"/>
      <c r="G177" s="79">
        <f t="shared" ref="G177:L177" si="8">ROUND(G9+G28+G59,2)</f>
        <v>0</v>
      </c>
      <c r="H177" s="79">
        <f t="shared" si="8"/>
        <v>0</v>
      </c>
      <c r="I177" s="79">
        <f t="shared" si="8"/>
        <v>-18130110747</v>
      </c>
      <c r="J177" s="79">
        <f t="shared" si="8"/>
        <v>0</v>
      </c>
      <c r="K177" s="79">
        <f t="shared" si="8"/>
        <v>0</v>
      </c>
      <c r="L177" s="79">
        <f t="shared" si="8"/>
        <v>302189867109</v>
      </c>
    </row>
    <row r="178" spans="1:12" ht="15.75" x14ac:dyDescent="0.25">
      <c r="B178" s="75"/>
      <c r="C178" s="80"/>
      <c r="D178" s="81"/>
      <c r="E178" s="76"/>
      <c r="F178" s="82"/>
      <c r="G178" s="82"/>
      <c r="H178" s="82"/>
      <c r="I178" s="82"/>
      <c r="J178" s="82"/>
      <c r="K178" s="82"/>
      <c r="L178" s="82"/>
    </row>
    <row r="179" spans="1:12" ht="15.75" x14ac:dyDescent="0.25">
      <c r="B179" s="83"/>
      <c r="C179" s="75"/>
      <c r="D179" s="81"/>
      <c r="E179" s="76"/>
      <c r="F179" s="82"/>
      <c r="G179" s="82"/>
      <c r="H179" s="82"/>
      <c r="I179" s="82"/>
      <c r="J179" s="82"/>
      <c r="K179" s="82"/>
      <c r="L179" s="82"/>
    </row>
    <row r="180" spans="1:12" ht="16.5" thickBot="1" x14ac:dyDescent="0.3">
      <c r="B180" s="75"/>
      <c r="C180" s="80"/>
      <c r="D180" s="84" t="s">
        <v>251</v>
      </c>
      <c r="E180" s="84"/>
      <c r="F180" s="84"/>
      <c r="G180" s="84"/>
      <c r="H180" s="84"/>
      <c r="I180" s="84"/>
      <c r="J180" s="84"/>
      <c r="K180" s="84"/>
      <c r="L180" s="84"/>
    </row>
    <row r="181" spans="1:12" s="12" customFormat="1" ht="33.75" customHeight="1" thickBot="1" x14ac:dyDescent="0.3">
      <c r="A181" s="10"/>
      <c r="B181" s="85"/>
      <c r="C181" s="85"/>
      <c r="D181" s="86" t="s">
        <v>7</v>
      </c>
      <c r="E181" s="86" t="s">
        <v>252</v>
      </c>
      <c r="F181" s="86" t="s">
        <v>9</v>
      </c>
      <c r="G181" s="24" t="s">
        <v>10</v>
      </c>
      <c r="H181" s="24" t="s">
        <v>11</v>
      </c>
      <c r="I181" s="24" t="s">
        <v>12</v>
      </c>
      <c r="J181" s="24" t="s">
        <v>13</v>
      </c>
      <c r="K181" s="24" t="s">
        <v>14</v>
      </c>
      <c r="L181" s="25" t="s">
        <v>15</v>
      </c>
    </row>
    <row r="182" spans="1:12" s="12" customFormat="1" ht="18" customHeight="1" x14ac:dyDescent="0.25">
      <c r="A182" s="10"/>
      <c r="B182" s="85"/>
      <c r="C182" s="85"/>
      <c r="D182" s="87" t="s">
        <v>253</v>
      </c>
      <c r="E182" s="88" t="s">
        <v>254</v>
      </c>
      <c r="F182" s="89">
        <f t="shared" ref="F182:L183" si="9">ROUND(SUMIF($A$8:$A$176,$D182,F$8:F$176),2)</f>
        <v>49292000000</v>
      </c>
      <c r="G182" s="89">
        <f t="shared" si="9"/>
        <v>0</v>
      </c>
      <c r="H182" s="89">
        <f t="shared" si="9"/>
        <v>0</v>
      </c>
      <c r="I182" s="89">
        <f t="shared" si="9"/>
        <v>0</v>
      </c>
      <c r="J182" s="89">
        <f t="shared" si="9"/>
        <v>0</v>
      </c>
      <c r="K182" s="89">
        <f t="shared" si="9"/>
        <v>0</v>
      </c>
      <c r="L182" s="90">
        <f t="shared" si="9"/>
        <v>49292000000</v>
      </c>
    </row>
    <row r="183" spans="1:12" s="12" customFormat="1" ht="18" customHeight="1" x14ac:dyDescent="0.25">
      <c r="A183" s="10"/>
      <c r="B183" s="85"/>
      <c r="C183" s="85"/>
      <c r="D183" s="91" t="s">
        <v>255</v>
      </c>
      <c r="E183" s="92" t="s">
        <v>256</v>
      </c>
      <c r="F183" s="93">
        <f t="shared" si="9"/>
        <v>9286000000</v>
      </c>
      <c r="G183" s="93">
        <f t="shared" si="9"/>
        <v>0</v>
      </c>
      <c r="H183" s="93">
        <f t="shared" si="9"/>
        <v>0</v>
      </c>
      <c r="I183" s="93">
        <f t="shared" si="9"/>
        <v>0</v>
      </c>
      <c r="J183" s="93">
        <f t="shared" si="9"/>
        <v>0</v>
      </c>
      <c r="K183" s="93">
        <f t="shared" si="9"/>
        <v>0</v>
      </c>
      <c r="L183" s="94">
        <f t="shared" si="9"/>
        <v>9286000000</v>
      </c>
    </row>
    <row r="184" spans="1:12" s="12" customFormat="1" ht="18" customHeight="1" x14ac:dyDescent="0.25">
      <c r="A184" s="10"/>
      <c r="B184" s="85"/>
      <c r="C184" s="85"/>
      <c r="D184" s="91" t="s">
        <v>257</v>
      </c>
      <c r="E184" s="92" t="s">
        <v>258</v>
      </c>
      <c r="F184" s="93">
        <f t="shared" ref="F184:L184" si="10">SUM(F185:F187)</f>
        <v>258905000000</v>
      </c>
      <c r="G184" s="93">
        <f t="shared" si="10"/>
        <v>0</v>
      </c>
      <c r="H184" s="93">
        <f t="shared" si="10"/>
        <v>-18000000</v>
      </c>
      <c r="I184" s="93">
        <f t="shared" si="10"/>
        <v>-18130110747</v>
      </c>
      <c r="J184" s="93">
        <f t="shared" si="10"/>
        <v>0</v>
      </c>
      <c r="K184" s="93">
        <f t="shared" si="10"/>
        <v>0</v>
      </c>
      <c r="L184" s="94">
        <f t="shared" si="10"/>
        <v>240756889253</v>
      </c>
    </row>
    <row r="185" spans="1:12" s="100" customFormat="1" ht="35.25" customHeight="1" x14ac:dyDescent="0.25">
      <c r="A185" s="95"/>
      <c r="B185" s="85"/>
      <c r="C185" s="85"/>
      <c r="D185" s="96" t="s">
        <v>19</v>
      </c>
      <c r="E185" s="97" t="s">
        <v>259</v>
      </c>
      <c r="F185" s="98">
        <f t="shared" ref="F185:L188" si="11">ROUND(SUMIF($A$8:$A$176,$D185,F$8:F$176),2)</f>
        <v>258755000000</v>
      </c>
      <c r="G185" s="98">
        <f t="shared" si="11"/>
        <v>0</v>
      </c>
      <c r="H185" s="98">
        <f t="shared" si="11"/>
        <v>-22358287</v>
      </c>
      <c r="I185" s="98">
        <f t="shared" si="11"/>
        <v>-18130110747</v>
      </c>
      <c r="J185" s="98">
        <f t="shared" si="11"/>
        <v>0</v>
      </c>
      <c r="K185" s="98">
        <f t="shared" si="11"/>
        <v>0</v>
      </c>
      <c r="L185" s="99">
        <f t="shared" si="11"/>
        <v>240602530966</v>
      </c>
    </row>
    <row r="186" spans="1:12" s="100" customFormat="1" ht="18" customHeight="1" x14ac:dyDescent="0.25">
      <c r="A186" s="95"/>
      <c r="B186" s="85"/>
      <c r="C186" s="85"/>
      <c r="D186" s="96" t="s">
        <v>260</v>
      </c>
      <c r="E186" s="97" t="s">
        <v>45</v>
      </c>
      <c r="F186" s="98">
        <v>0</v>
      </c>
      <c r="G186" s="98">
        <f t="shared" si="11"/>
        <v>0</v>
      </c>
      <c r="H186" s="98">
        <f t="shared" si="11"/>
        <v>4358287</v>
      </c>
      <c r="I186" s="98">
        <f t="shared" si="11"/>
        <v>0</v>
      </c>
      <c r="J186" s="98">
        <f t="shared" si="11"/>
        <v>0</v>
      </c>
      <c r="K186" s="98">
        <f t="shared" si="11"/>
        <v>0</v>
      </c>
      <c r="L186" s="99">
        <f t="shared" si="11"/>
        <v>4358287</v>
      </c>
    </row>
    <row r="187" spans="1:12" s="100" customFormat="1" ht="18" customHeight="1" x14ac:dyDescent="0.25">
      <c r="A187" s="95"/>
      <c r="B187" s="85"/>
      <c r="C187" s="85"/>
      <c r="D187" s="96" t="s">
        <v>261</v>
      </c>
      <c r="E187" s="97" t="s">
        <v>262</v>
      </c>
      <c r="F187" s="98">
        <f>ROUND(SUMIF($A$8:$A$176,$D187,F$8:F$176),2)</f>
        <v>150000000</v>
      </c>
      <c r="G187" s="98">
        <f t="shared" si="11"/>
        <v>0</v>
      </c>
      <c r="H187" s="98">
        <f t="shared" si="11"/>
        <v>0</v>
      </c>
      <c r="I187" s="98">
        <f t="shared" si="11"/>
        <v>0</v>
      </c>
      <c r="J187" s="98">
        <f t="shared" si="11"/>
        <v>0</v>
      </c>
      <c r="K187" s="98">
        <f t="shared" si="11"/>
        <v>0</v>
      </c>
      <c r="L187" s="99">
        <f t="shared" si="11"/>
        <v>150000000</v>
      </c>
    </row>
    <row r="188" spans="1:12" s="12" customFormat="1" ht="18" customHeight="1" x14ac:dyDescent="0.25">
      <c r="A188" s="10"/>
      <c r="B188" s="85"/>
      <c r="C188" s="85"/>
      <c r="D188" s="91" t="s">
        <v>263</v>
      </c>
      <c r="E188" s="92" t="s">
        <v>264</v>
      </c>
      <c r="F188" s="93">
        <f>ROUND(SUMIF($A$8:$A$176,$D188,F$8:F$176),2)</f>
        <v>720000000</v>
      </c>
      <c r="G188" s="93">
        <f t="shared" si="11"/>
        <v>0</v>
      </c>
      <c r="H188" s="93">
        <f t="shared" si="11"/>
        <v>18000000</v>
      </c>
      <c r="I188" s="93">
        <f t="shared" si="11"/>
        <v>0</v>
      </c>
      <c r="J188" s="93">
        <f t="shared" si="11"/>
        <v>0</v>
      </c>
      <c r="K188" s="93">
        <f t="shared" si="11"/>
        <v>0</v>
      </c>
      <c r="L188" s="94">
        <f t="shared" si="11"/>
        <v>738000000</v>
      </c>
    </row>
    <row r="189" spans="1:12" s="12" customFormat="1" ht="18" customHeight="1" x14ac:dyDescent="0.25">
      <c r="A189" s="10"/>
      <c r="B189" s="85"/>
      <c r="C189" s="85"/>
      <c r="D189" s="101" t="s">
        <v>265</v>
      </c>
      <c r="E189" s="102"/>
      <c r="F189" s="103">
        <f t="shared" ref="F189:L189" si="12">SUM(F182:F184,F188)</f>
        <v>318203000000</v>
      </c>
      <c r="G189" s="103">
        <f t="shared" si="12"/>
        <v>0</v>
      </c>
      <c r="H189" s="103">
        <f t="shared" si="12"/>
        <v>0</v>
      </c>
      <c r="I189" s="103">
        <f t="shared" si="12"/>
        <v>-18130110747</v>
      </c>
      <c r="J189" s="103">
        <f t="shared" si="12"/>
        <v>0</v>
      </c>
      <c r="K189" s="103">
        <f t="shared" si="12"/>
        <v>0</v>
      </c>
      <c r="L189" s="104">
        <f t="shared" si="12"/>
        <v>300072889253</v>
      </c>
    </row>
    <row r="190" spans="1:12" s="12" customFormat="1" ht="18" customHeight="1" thickBot="1" x14ac:dyDescent="0.3">
      <c r="A190" s="10"/>
      <c r="B190" s="85"/>
      <c r="C190" s="85"/>
      <c r="D190" s="105" t="s">
        <v>266</v>
      </c>
      <c r="E190" s="106" t="s">
        <v>267</v>
      </c>
      <c r="F190" s="107">
        <f t="shared" ref="F190:L190" si="13">ROUND(SUMIF($A$8:$A$176,$D190,F$8:F$176),2)</f>
        <v>2116977856</v>
      </c>
      <c r="G190" s="107">
        <f t="shared" si="13"/>
        <v>0</v>
      </c>
      <c r="H190" s="107">
        <f t="shared" si="13"/>
        <v>0</v>
      </c>
      <c r="I190" s="107">
        <f t="shared" si="13"/>
        <v>0</v>
      </c>
      <c r="J190" s="107">
        <f t="shared" si="13"/>
        <v>0</v>
      </c>
      <c r="K190" s="107">
        <f t="shared" si="13"/>
        <v>0</v>
      </c>
      <c r="L190" s="108">
        <f t="shared" si="13"/>
        <v>2116977856</v>
      </c>
    </row>
    <row r="191" spans="1:12" s="12" customFormat="1" ht="18" customHeight="1" thickBot="1" x14ac:dyDescent="0.3">
      <c r="A191" s="10"/>
      <c r="B191" s="85"/>
      <c r="C191" s="85"/>
      <c r="D191" s="109" t="s">
        <v>268</v>
      </c>
      <c r="E191" s="110"/>
      <c r="F191" s="111">
        <f t="shared" ref="F191:L191" si="14">SUM(F189:F190)</f>
        <v>320319977856</v>
      </c>
      <c r="G191" s="111">
        <f t="shared" si="14"/>
        <v>0</v>
      </c>
      <c r="H191" s="111">
        <f t="shared" si="14"/>
        <v>0</v>
      </c>
      <c r="I191" s="111">
        <f t="shared" si="14"/>
        <v>-18130110747</v>
      </c>
      <c r="J191" s="111">
        <f t="shared" si="14"/>
        <v>0</v>
      </c>
      <c r="K191" s="111">
        <f t="shared" si="14"/>
        <v>0</v>
      </c>
      <c r="L191" s="111">
        <f t="shared" si="14"/>
        <v>302189867109</v>
      </c>
    </row>
    <row r="192" spans="1:12" s="12" customFormat="1" ht="18" customHeight="1" x14ac:dyDescent="0.25">
      <c r="A192" s="10"/>
      <c r="B192" s="112"/>
      <c r="C192" s="113"/>
      <c r="D192" s="114"/>
      <c r="E192" s="114"/>
      <c r="F192" s="114"/>
      <c r="G192" s="114"/>
      <c r="H192" s="114"/>
      <c r="I192" s="114"/>
      <c r="J192" s="114"/>
      <c r="K192" s="114"/>
      <c r="L192" s="115">
        <f>L191-L177</f>
        <v>0</v>
      </c>
    </row>
    <row r="193" spans="2:13" x14ac:dyDescent="0.25">
      <c r="C193" s="116"/>
      <c r="D193" s="117"/>
      <c r="E193" s="18"/>
      <c r="F193" s="118"/>
      <c r="G193" s="118"/>
      <c r="H193" s="118"/>
      <c r="I193" s="118"/>
      <c r="J193" s="118"/>
      <c r="K193" s="118"/>
      <c r="L193" s="118"/>
    </row>
    <row r="194" spans="2:13" ht="15" customHeight="1" x14ac:dyDescent="0.25">
      <c r="B194" s="119" t="s">
        <v>269</v>
      </c>
      <c r="C194" s="119"/>
      <c r="D194" s="119"/>
      <c r="E194" s="119"/>
      <c r="F194" s="119"/>
      <c r="G194" s="119"/>
      <c r="H194" s="119"/>
      <c r="I194" s="119"/>
      <c r="J194" s="119"/>
      <c r="K194" s="119"/>
      <c r="L194" s="119"/>
      <c r="M194" s="120"/>
    </row>
    <row r="195" spans="2:13" x14ac:dyDescent="0.25">
      <c r="B195" s="119"/>
      <c r="C195" s="119"/>
      <c r="D195" s="119"/>
      <c r="E195" s="119"/>
      <c r="F195" s="119"/>
      <c r="G195" s="119"/>
      <c r="H195" s="119"/>
      <c r="I195" s="119"/>
      <c r="J195" s="119"/>
      <c r="K195" s="119"/>
      <c r="L195" s="119"/>
      <c r="M195" s="120"/>
    </row>
    <row r="196" spans="2:13" x14ac:dyDescent="0.25">
      <c r="C196" s="116"/>
      <c r="D196" s="117"/>
      <c r="E196" s="18"/>
      <c r="F196" s="118"/>
      <c r="G196" s="118"/>
      <c r="H196" s="118"/>
      <c r="I196" s="118"/>
      <c r="J196" s="118"/>
      <c r="K196" s="118"/>
      <c r="L196" s="118"/>
    </row>
    <row r="197" spans="2:13" x14ac:dyDescent="0.25">
      <c r="C197" s="116"/>
      <c r="D197" s="117"/>
      <c r="E197" s="18"/>
      <c r="F197" s="118"/>
      <c r="G197" s="118"/>
      <c r="H197" s="118"/>
      <c r="I197" s="118"/>
      <c r="J197" s="118"/>
      <c r="K197" s="118"/>
      <c r="L197" s="118"/>
    </row>
    <row r="198" spans="2:13" x14ac:dyDescent="0.25">
      <c r="C198" s="116"/>
      <c r="D198" s="117"/>
      <c r="E198" s="18"/>
      <c r="F198" s="118"/>
      <c r="G198" s="118"/>
      <c r="H198" s="118"/>
      <c r="I198" s="118"/>
      <c r="J198" s="118"/>
      <c r="K198" s="118"/>
      <c r="L198" s="118"/>
    </row>
    <row r="199" spans="2:13" x14ac:dyDescent="0.25">
      <c r="C199" s="116"/>
      <c r="D199" s="117"/>
      <c r="E199" s="18"/>
      <c r="F199" s="118"/>
      <c r="G199" s="118"/>
      <c r="H199" s="118"/>
      <c r="I199" s="118"/>
      <c r="J199" s="118"/>
      <c r="K199" s="118"/>
      <c r="L199" s="118"/>
    </row>
    <row r="200" spans="2:13" ht="20.25" x14ac:dyDescent="0.25">
      <c r="B200" s="121" t="s">
        <v>270</v>
      </c>
      <c r="C200" s="116"/>
      <c r="D200" s="117"/>
      <c r="E200" s="18"/>
      <c r="F200" s="118"/>
      <c r="G200" s="118"/>
      <c r="H200" s="118"/>
      <c r="I200" s="118"/>
      <c r="J200" s="118"/>
      <c r="K200" s="118"/>
      <c r="L200" s="118"/>
    </row>
    <row r="201" spans="2:13" ht="20.25" x14ac:dyDescent="0.25">
      <c r="B201" s="122" t="s">
        <v>86</v>
      </c>
      <c r="C201" s="116"/>
      <c r="D201" s="117"/>
      <c r="E201" s="18"/>
      <c r="F201" s="118"/>
      <c r="G201" s="118"/>
      <c r="H201" s="118"/>
      <c r="I201" s="118"/>
      <c r="J201" s="118"/>
      <c r="K201" s="118"/>
      <c r="L201" s="118"/>
    </row>
    <row r="202" spans="2:13" ht="20.25" x14ac:dyDescent="0.25">
      <c r="B202" s="122"/>
      <c r="C202" s="116"/>
      <c r="D202" s="117"/>
      <c r="E202" s="18"/>
      <c r="F202" s="118"/>
      <c r="G202" s="118"/>
      <c r="H202" s="118"/>
      <c r="I202" s="118"/>
      <c r="J202" s="118"/>
      <c r="K202" s="118"/>
      <c r="L202" s="118"/>
    </row>
    <row r="203" spans="2:13" ht="20.25" x14ac:dyDescent="0.25">
      <c r="B203" s="122"/>
      <c r="C203" s="116"/>
      <c r="D203" s="117"/>
      <c r="E203" s="18"/>
      <c r="F203" s="118"/>
      <c r="G203" s="118"/>
      <c r="H203" s="118"/>
      <c r="I203" s="118"/>
      <c r="J203" s="118"/>
      <c r="K203" s="118"/>
      <c r="L203" s="118"/>
    </row>
    <row r="204" spans="2:13" x14ac:dyDescent="0.25">
      <c r="B204" s="123" t="s">
        <v>271</v>
      </c>
      <c r="C204" s="116"/>
      <c r="D204" s="117"/>
      <c r="E204" s="18"/>
      <c r="F204" s="118"/>
      <c r="G204" s="118"/>
      <c r="H204" s="118"/>
      <c r="I204" s="118"/>
      <c r="J204" s="118"/>
      <c r="K204" s="118"/>
      <c r="L204" s="118"/>
    </row>
    <row r="205" spans="2:13" x14ac:dyDescent="0.25">
      <c r="B205" s="123" t="s">
        <v>272</v>
      </c>
      <c r="G205" s="124"/>
      <c r="H205" s="124"/>
      <c r="I205" s="124"/>
      <c r="J205" s="124"/>
      <c r="K205" s="124"/>
      <c r="L205" s="124"/>
    </row>
    <row r="206" spans="2:13" x14ac:dyDescent="0.25">
      <c r="B206" s="123" t="s">
        <v>273</v>
      </c>
      <c r="G206" s="124"/>
      <c r="H206" s="124"/>
      <c r="I206" s="124"/>
      <c r="J206" s="124"/>
      <c r="K206" s="124"/>
      <c r="L206" s="124"/>
    </row>
  </sheetData>
  <autoFilter ref="A8:L177" xr:uid="{6683C146-30A3-4B2D-B5D3-9A14C3F129BC}"/>
  <mergeCells count="8">
    <mergeCell ref="D191:E191"/>
    <mergeCell ref="B194:L195"/>
    <mergeCell ref="B1:L1"/>
    <mergeCell ref="B2:L2"/>
    <mergeCell ref="B4:L4"/>
    <mergeCell ref="E177:F177"/>
    <mergeCell ref="D180:L180"/>
    <mergeCell ref="D189:E189"/>
  </mergeCells>
  <printOptions horizontalCentered="1" verticalCentered="1"/>
  <pageMargins left="0.78740157480314965" right="0.70866141732283472" top="0.39370078740157483" bottom="0.39370078740157483" header="0.31496062992125984" footer="0.31496062992125984"/>
  <pageSetup paperSize="9" scale="35" fitToHeight="3" orientation="landscape" horizontalDpi="4294967294" verticalDpi="4294967294" r:id="rId1"/>
  <rowBreaks count="2" manualBreakCount="2">
    <brk id="67" min="1" max="12" man="1"/>
    <brk id="171" min="1" max="1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B26B277CFA44EBA58F0B0662FA1C6" ma:contentTypeVersion="2" ma:contentTypeDescription="Crear nuevo documento." ma:contentTypeScope="" ma:versionID="50d5814072faa893addd3b47db1b1828">
  <xsd:schema xmlns:xsd="http://www.w3.org/2001/XMLSchema" xmlns:xs="http://www.w3.org/2001/XMLSchema" xmlns:p="http://schemas.microsoft.com/office/2006/metadata/properties" xmlns:ns2="6e2a57a2-9d48-4009-82e5-3fe89fb6c543" targetNamespace="http://schemas.microsoft.com/office/2006/metadata/properties" ma:root="true" ma:fieldsID="07b7cda5971c90c7d540463b0b31750c" ns2:_="">
    <xsd:import namespace="6e2a57a2-9d48-4009-82e5-3fe89fb6c54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e2a57a2-9d48-4009-82e5-3fe89fb6c543">3CFCSSYJ6V66-39-299</_dlc_DocId>
    <_dlc_DocIdUrl xmlns="6e2a57a2-9d48-4009-82e5-3fe89fb6c543">
      <Url>https://www.reincorporacion.gov.co/es/agencia/_layouts/15/DocIdRedir.aspx?ID=3CFCSSYJ6V66-39-299</Url>
      <Description>3CFCSSYJ6V66-39-299</Description>
    </_dlc_DocIdUrl>
  </documentManagement>
</p:properties>
</file>

<file path=customXml/itemProps1.xml><?xml version="1.0" encoding="utf-8"?>
<ds:datastoreItem xmlns:ds="http://schemas.openxmlformats.org/officeDocument/2006/customXml" ds:itemID="{0107028D-5C80-47F1-B789-2915BC9E0440}"/>
</file>

<file path=customXml/itemProps2.xml><?xml version="1.0" encoding="utf-8"?>
<ds:datastoreItem xmlns:ds="http://schemas.openxmlformats.org/officeDocument/2006/customXml" ds:itemID="{C90C48E1-EC17-4007-87ED-55830F915E7E}"/>
</file>

<file path=customXml/itemProps3.xml><?xml version="1.0" encoding="utf-8"?>
<ds:datastoreItem xmlns:ds="http://schemas.openxmlformats.org/officeDocument/2006/customXml" ds:itemID="{00D3A133-B27B-44C5-A304-85DC750FF372}"/>
</file>

<file path=customXml/itemProps4.xml><?xml version="1.0" encoding="utf-8"?>
<ds:datastoreItem xmlns:ds="http://schemas.openxmlformats.org/officeDocument/2006/customXml" ds:itemID="{8DECFBF8-C5E7-4756-8C41-CF16D5B214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Diciembre</vt:lpstr>
      <vt:lpstr>Diciembre!Área_de_impresión</vt:lpstr>
      <vt:lpstr>Diciembre!Títulos_a_imprimir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Presupuesto_Desagregado_2024</dc:title>
  <dc:creator>Nancy Stella Guerra Soler</dc:creator>
  <cp:lastModifiedBy>Nancy Stella Guerra Soler</cp:lastModifiedBy>
  <dcterms:created xsi:type="dcterms:W3CDTF">2025-01-08T20:13:58Z</dcterms:created>
  <dcterms:modified xsi:type="dcterms:W3CDTF">2025-01-08T20:15:51Z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0x0101005ABB26B277CFA44EBA58F0B0662FA1C6</vt:lpwstr>
  </property>
  <property fmtid="{D5CDD505-2E9C-101B-9397-08002B2CF9AE}" pid="3" name="_dlc_DocIdItemGuid">
    <vt:lpwstr>2ae2e298-1d25-42aa-9274-b14d91eef83f</vt:lpwstr>
  </property>
</Properties>
</file>