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PAGINA\Planes de Mejoramiento​​\2016\"/>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 r="F37" i="1"/>
  <c r="F38" i="1"/>
  <c r="F39" i="1"/>
  <c r="F40" i="1"/>
  <c r="F41" i="1"/>
  <c r="F42" i="1"/>
  <c r="L21" i="1"/>
  <c r="F45" i="1" s="1"/>
  <c r="J22" i="1"/>
  <c r="F44" i="1"/>
  <c r="F55" i="1"/>
  <c r="F54" i="1"/>
  <c r="F53" i="1"/>
  <c r="F52" i="1"/>
  <c r="F51" i="1"/>
  <c r="F50" i="1"/>
  <c r="F49" i="1"/>
  <c r="F48" i="1"/>
  <c r="F47" i="1"/>
  <c r="F43" i="1"/>
  <c r="F35" i="1"/>
  <c r="F34" i="1"/>
  <c r="F46" i="1" l="1"/>
  <c r="I31" i="1"/>
  <c r="I30" i="1"/>
  <c r="I29" i="1"/>
  <c r="I28" i="1"/>
  <c r="I27" i="1"/>
  <c r="I26" i="1"/>
  <c r="I25" i="1"/>
  <c r="I24" i="1"/>
  <c r="I23" i="1"/>
  <c r="I22" i="1"/>
  <c r="I21" i="1"/>
  <c r="I20" i="1"/>
  <c r="I19" i="1"/>
  <c r="I12" i="1" l="1"/>
  <c r="F33" i="1" l="1"/>
  <c r="E57" i="1" s="1"/>
</calcChain>
</file>

<file path=xl/comments1.xml><?xml version="1.0" encoding="utf-8"?>
<comments xmlns="http://schemas.openxmlformats.org/spreadsheetml/2006/main">
  <authors>
    <author>Luis Carlos Parra A</author>
    <author>lhernandez</author>
    <author>HERNAN ALONSO RODRIGUEZ MORA</author>
    <author>Maria Elvira Zea</author>
    <author>GIV</author>
  </authors>
  <commentList>
    <comment ref="A7" authorId="0" shapeId="0">
      <text>
        <r>
          <rPr>
            <b/>
            <sz val="9"/>
            <color indexed="81"/>
            <rFont val="Tahoma"/>
            <family val="2"/>
          </rPr>
          <t xml:space="preserve">Número consecutivo asignado a cada hallazgo
</t>
        </r>
      </text>
    </comment>
    <comment ref="B7" authorId="0" shapeId="0">
      <text>
        <r>
          <rPr>
            <b/>
            <sz val="10"/>
            <color indexed="81"/>
            <rFont val="Tahoma"/>
            <family val="2"/>
          </rPr>
          <t>Título de los hallazgos archivístios</t>
        </r>
      </text>
    </comment>
    <comment ref="C7" authorId="1" shapeId="0">
      <text>
        <r>
          <rPr>
            <b/>
            <sz val="10"/>
            <color indexed="81"/>
            <rFont val="Tahoma"/>
            <family val="2"/>
          </rPr>
          <t>Cada una de las actividades propuestas</t>
        </r>
      </text>
    </comment>
    <comment ref="D7" authorId="0" shapeId="0">
      <text>
        <r>
          <rPr>
            <b/>
            <sz val="11"/>
            <color indexed="81"/>
            <rFont val="Tahoma"/>
            <family val="2"/>
          </rPr>
          <t>Se registrá el item determinado para cada acción el cual corresponde a las actividades propuestas</t>
        </r>
      </text>
    </comment>
    <comment ref="F7" authorId="0" shapeId="0">
      <text>
        <r>
          <rPr>
            <b/>
            <sz val="10"/>
            <color indexed="81"/>
            <rFont val="Tahoma"/>
            <family val="2"/>
          </rPr>
          <t>La descripción d elas metas que se pretender realizar para alcanzar el objetivo</t>
        </r>
      </text>
    </comment>
    <comment ref="I7" authorId="0" shapeId="0">
      <text>
        <r>
          <rPr>
            <b/>
            <sz val="10"/>
            <color indexed="81"/>
            <rFont val="Tahoma"/>
            <family val="2"/>
          </rPr>
          <t>Casilla con fórmula, el cual resulta del total de semanas ejecutadas del proyecto</t>
        </r>
      </text>
    </comment>
    <comment ref="J7" authorId="0" shapeId="0">
      <text>
        <r>
          <rPr>
            <b/>
            <sz val="10"/>
            <color indexed="81"/>
            <rFont val="Tahoma"/>
            <family val="2"/>
          </rPr>
          <t>Casilla con formula, refleja el avance para cada una de las metas</t>
        </r>
        <r>
          <rPr>
            <sz val="9"/>
            <color indexed="81"/>
            <rFont val="Tahoma"/>
            <family val="2"/>
          </rPr>
          <t xml:space="preserve">
</t>
        </r>
      </text>
    </comment>
    <comment ref="K7"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text>
        <r>
          <rPr>
            <b/>
            <sz val="10"/>
            <color indexed="81"/>
            <rFont val="Tahoma"/>
            <family val="2"/>
          </rPr>
          <t xml:space="preserve">Casilla con formula automática, la cual registra el porcentaje de avance del objetivo
</t>
        </r>
      </text>
    </comment>
    <comment ref="M7" authorId="0" shapeId="0">
      <text>
        <r>
          <rPr>
            <b/>
            <sz val="11"/>
            <color indexed="81"/>
            <rFont val="Tahoma"/>
            <family val="2"/>
          </rPr>
          <t xml:space="preserve">Registrar los avances ejecutados a la fecha. </t>
        </r>
        <r>
          <rPr>
            <b/>
            <sz val="9"/>
            <color indexed="81"/>
            <rFont val="Tahoma"/>
            <family val="2"/>
          </rPr>
          <t xml:space="preserve">
</t>
        </r>
      </text>
    </comment>
    <comment ref="N7" authorId="0" shapeId="0">
      <text>
        <r>
          <rPr>
            <b/>
            <sz val="11"/>
            <color indexed="81"/>
            <rFont val="Tahoma"/>
            <family val="2"/>
          </rPr>
          <t xml:space="preserve">El nombre de las Áreas y personas responsables para el cumplimiento de cada objetivo
</t>
        </r>
      </text>
    </comment>
    <comment ref="O7" authorId="2" shapeId="0">
      <text>
        <r>
          <rPr>
            <b/>
            <sz val="9"/>
            <color indexed="81"/>
            <rFont val="Tahoma"/>
            <family val="2"/>
          </rPr>
          <t>Se registra la información relatica a los soportes que evidencian el cierre del hallazgo (fotos, videos, documentos, etc.)</t>
        </r>
      </text>
    </comment>
    <comment ref="P7" authorId="3" shapeId="0">
      <text>
        <r>
          <rPr>
            <sz val="9"/>
            <color indexed="81"/>
            <rFont val="Tahoma"/>
            <family val="2"/>
          </rPr>
          <t xml:space="preserve">Dejar las observaciones frente al cumplimiento y efectividad de las tareas implementadas. 
</t>
        </r>
      </text>
    </comment>
    <comment ref="R7" authorId="2" shapeId="0">
      <text>
        <r>
          <rPr>
            <b/>
            <sz val="9"/>
            <color indexed="81"/>
            <rFont val="Tahoma"/>
            <family val="2"/>
          </rPr>
          <t xml:space="preserve">Fecha en que se cierra completamente el hallazgo
</t>
        </r>
      </text>
    </comment>
    <comment ref="S7" authorId="2" shapeId="0">
      <text>
        <r>
          <rPr>
            <b/>
            <sz val="9"/>
            <color indexed="81"/>
            <rFont val="Tahoma"/>
            <family val="2"/>
          </rPr>
          <t>Número de radicado con el cual la entidad realiza el cierre del hallazgo</t>
        </r>
      </text>
    </comment>
    <comment ref="G8" authorId="0" shapeId="0">
      <text>
        <r>
          <rPr>
            <b/>
            <sz val="9"/>
            <color indexed="81"/>
            <rFont val="Tahoma"/>
            <family val="2"/>
          </rPr>
          <t>Fecha de inicio de actividades para alcalzar la   meta</t>
        </r>
      </text>
    </comment>
    <comment ref="H8" authorId="0" shapeId="0">
      <text>
        <r>
          <rPr>
            <b/>
            <sz val="10"/>
            <color indexed="81"/>
            <rFont val="Tahoma"/>
            <family val="2"/>
          </rPr>
          <t>Fecha en que se culmina la meta</t>
        </r>
        <r>
          <rPr>
            <b/>
            <sz val="9"/>
            <color indexed="81"/>
            <rFont val="Tahoma"/>
            <family val="2"/>
          </rPr>
          <t xml:space="preserve">
</t>
        </r>
      </text>
    </comment>
    <comment ref="C9" authorId="4" shapeId="0">
      <text>
        <r>
          <rPr>
            <b/>
            <sz val="10"/>
            <color indexed="81"/>
            <rFont val="Tahoma"/>
            <family val="2"/>
          </rPr>
          <t>El número de acciones pueden variar</t>
        </r>
        <r>
          <rPr>
            <b/>
            <sz val="11"/>
            <color indexed="81"/>
            <rFont val="Tahoma"/>
            <family val="2"/>
          </rPr>
          <t xml:space="preserve">
</t>
        </r>
      </text>
    </comment>
    <comment ref="L9" authorId="1" shapeId="0">
      <text>
        <r>
          <rPr>
            <b/>
            <sz val="11"/>
            <color indexed="81"/>
            <rFont val="Tahoma"/>
            <family val="2"/>
          </rPr>
          <t>El número de metas puede variar. Si necesitan más campos, insertar las filas</t>
        </r>
      </text>
    </comment>
  </commentList>
</comments>
</file>

<file path=xl/sharedStrings.xml><?xml version="1.0" encoding="utf-8"?>
<sst xmlns="http://schemas.openxmlformats.org/spreadsheetml/2006/main" count="231" uniqueCount="210">
  <si>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</si>
  <si>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</si>
  <si>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</si>
  <si>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</si>
  <si>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</si>
  <si>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</si>
  <si>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</si>
  <si>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</si>
  <si>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</si>
  <si>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</si>
  <si>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</si>
  <si>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</si>
  <si>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</si>
  <si>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</si>
  <si>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</si>
  <si>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</si>
  <si>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</si>
  <si>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</si>
  <si>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</si>
  <si>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</si>
  <si>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</si>
  <si>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</si>
  <si>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</si>
  <si>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</si>
  <si>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</si>
  <si>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ACCIÓN NO. 1</t>
  </si>
  <si>
    <t>ACCIÓN NO. 2</t>
  </si>
  <si>
    <t>ACCIÓN NO. 3</t>
  </si>
  <si>
    <t>ACCIÓN NO. 4</t>
  </si>
  <si>
    <t>ACCIÓN NO. 6</t>
  </si>
  <si>
    <t>ACCIÓN NO. 7</t>
  </si>
  <si>
    <t>AVANCE DEL PLAN DE CUMPLIMIENTO (ACCIONES)</t>
  </si>
  <si>
    <t>Acción 1</t>
  </si>
  <si>
    <t>Acción 2</t>
  </si>
  <si>
    <t>Acción 3</t>
  </si>
  <si>
    <t>Acción 4</t>
  </si>
  <si>
    <t>Acción 5</t>
  </si>
  <si>
    <t>Acción 6</t>
  </si>
  <si>
    <t xml:space="preserve">Accion 7 </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</si>
  <si>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</si>
  <si>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</si>
  <si>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</si>
  <si>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</si>
  <si>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</si>
  <si>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</si>
  <si>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</si>
  <si>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</si>
  <si>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</si>
  <si>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</si>
  <si>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</si>
  <si>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</si>
  <si>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</si>
  <si>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</si>
  <si>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</si>
  <si>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</si>
  <si>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</si>
  <si>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</si>
  <si>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</si>
  <si>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</si>
  <si>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Grupo de Gestiòn Documental</t>
  </si>
  <si>
    <t>Tabla de Retención Documental elaboradas</t>
  </si>
  <si>
    <t xml:space="preserve">No existe aplicación de TRD
</t>
  </si>
  <si>
    <t xml:space="preserve">No existen tiempos de retención </t>
  </si>
  <si>
    <t>No existe programa de gestión documental</t>
  </si>
  <si>
    <t>Elaboración del programa de gestión documental</t>
  </si>
  <si>
    <t>Programa de gestión documental elaborado</t>
  </si>
  <si>
    <t>Programa de Gestiòn Documental</t>
  </si>
  <si>
    <t>No existe organización de los archivos con base en la tabla de retención documental</t>
  </si>
  <si>
    <t>Uso de material metálico en expedientes</t>
  </si>
  <si>
    <t>No se adoptado e implementado el formato único de inventario documental actualizado</t>
  </si>
  <si>
    <t>Los expedientes cerrados no tienen foliación</t>
  </si>
  <si>
    <t>No todos los expedientes tienen  hoja de control  y/o lista de chequeo</t>
  </si>
  <si>
    <t>No se aplican los tiempos de retención y disposición final según TRD</t>
  </si>
  <si>
    <t>Implementación y aplicación  de las TRD</t>
  </si>
  <si>
    <t>Todas las dependencias, grupos y puntos de atención</t>
  </si>
  <si>
    <t>ACCIÓN NO. 5</t>
  </si>
  <si>
    <t>ACCIÓN NO. 8</t>
  </si>
  <si>
    <t>ACCIÓN NO. 9</t>
  </si>
  <si>
    <t>ACCIÓN NO. 10</t>
  </si>
  <si>
    <t>ACCIÓN NO. 11</t>
  </si>
  <si>
    <t>No se tiene  cronograma de transferencias por dependencias</t>
  </si>
  <si>
    <t xml:space="preserve">Elaborar cronograma  de trasferencias documentales </t>
  </si>
  <si>
    <t xml:space="preserve">Cronograma de transferencias elaborado y aprobado
Socialización del cronograma de transferencias documentales </t>
  </si>
  <si>
    <t>El formato de  Inventario único documental no se encuentra actualizado</t>
  </si>
  <si>
    <t>No se cuenta con un inventario documental del total de los archivos de la Entidad</t>
  </si>
  <si>
    <t xml:space="preserve">Actualización del formato de Inventario único documental </t>
  </si>
  <si>
    <t>Elaboración de  los inventarios documentales de la entidad</t>
  </si>
  <si>
    <t>ACCIÓN NO. 12</t>
  </si>
  <si>
    <t>ACCIÓN NO. 13</t>
  </si>
  <si>
    <t xml:space="preserve">Actualización del  formato de Inventario único documental </t>
  </si>
  <si>
    <t xml:space="preserve">Elaboración de Inventarios Documentales </t>
  </si>
  <si>
    <t>Se actualizo, socializó y publico el formato de Inventario único documental en el Sistema Integrado de Gestión- SIGER (GD-F-04 Formato Único de Inventario Documental)</t>
  </si>
  <si>
    <t xml:space="preserve">Se han elaborado los inventarios documentales de;
* Fondo documental PRVC ( Programa de Reintegración a la Vida Civil)
 *Archivos de gestión nivel central
 *Archivo de Gestión Misional ( Historias de Reintegración,  *Perdidas de Beneficios, planillas de atención, Acuerdos de contribución)
</t>
  </si>
  <si>
    <t>Grupo de Gestión Documental
Todas las dependencias, grupos y puntos de atención</t>
  </si>
  <si>
    <t>GD-F-04 Formato Único de Inventario Documental</t>
  </si>
  <si>
    <t>Inventarios documentales
Seguimientos de aplicaciòn TRD.</t>
  </si>
  <si>
    <t>Estado y conveniencia de los espacios para almacenar documentación</t>
  </si>
  <si>
    <t>ACCIÓN NO. 14</t>
  </si>
  <si>
    <t>Campaña de limpieza y recuperación de espacios de  archivo</t>
  </si>
  <si>
    <t>Uso adecuado de los espacios de archivo</t>
  </si>
  <si>
    <t xml:space="preserve">Capacitación al personal </t>
  </si>
  <si>
    <t>ACCIÓN NO. 15</t>
  </si>
  <si>
    <t>Socializar y entrenar a los servidores de la ACR en temas documentales</t>
  </si>
  <si>
    <t>Servidores de la ACR con conocimientos documentales</t>
  </si>
  <si>
    <t xml:space="preserve">Utilización de herramientas tecnológicas para la gestión documental en los archivos de gestión </t>
  </si>
  <si>
    <t>Planeación  y puesta en marcha de herramientas tecnológicas para el manejo documental de los archivos de gestión.</t>
  </si>
  <si>
    <t xml:space="preserve">Grupo de Gestión Documental
Oficina Asesora de Tecnología </t>
  </si>
  <si>
    <t>Unidades de almacenamiento adecuadas para archivos de gestión (cajas, carpetas, otros)</t>
  </si>
  <si>
    <t>ACCIÓN NO. 16</t>
  </si>
  <si>
    <t>ACCIÓN NO. 17</t>
  </si>
  <si>
    <t>Adquisición  de las unidades de almacenamiento adecuadas</t>
  </si>
  <si>
    <t xml:space="preserve">Compra de insumos de archivo de acuerdo con la normatividad vigente
utilización de unidades de almacenamiento adecuadas </t>
  </si>
  <si>
    <t>Grupo de Gestión Documental</t>
  </si>
  <si>
    <t>Cajas, Carpetas y Ganchos</t>
  </si>
  <si>
    <t>ACCIÓN NO. 18</t>
  </si>
  <si>
    <t>ACCIÓN NO. 19</t>
  </si>
  <si>
    <t>La dependencia responsable de las  historias laborales no cuenta con un inventario documental actualizado</t>
  </si>
  <si>
    <t>El archivo de  historias laborales no cumple con las directrices de la circular se aplicaron a todas las historias laborales</t>
  </si>
  <si>
    <t>Actualización del Inventario documental de las Historias Laborales</t>
  </si>
  <si>
    <t>Aplicación de la Circular de la organización de las Historias  ( Circular  04 de 2003 del Departamento Administrativo de la Función Pública)</t>
  </si>
  <si>
    <t xml:space="preserve">Inventario Actualizado de las Historias Laborales </t>
  </si>
  <si>
    <t>Aplicación de la Circular  04 de 2003</t>
  </si>
  <si>
    <t>Inventario actualizado en el formato GD-F-04 FUID a Junio 2016</t>
  </si>
  <si>
    <t>Oficina Asesora de Talento Humano
Grupo de Gestión Documental</t>
  </si>
  <si>
    <t>*Inventario Documental</t>
  </si>
  <si>
    <t xml:space="preserve">No existe funcionamiento de la ventanilla única </t>
  </si>
  <si>
    <t>ACCIÓN NO. 20</t>
  </si>
  <si>
    <t>Planeación y puesta en funcionamiento de la ventanilla única</t>
  </si>
  <si>
    <t>Funcionamiento de la ventanilla única</t>
  </si>
  <si>
    <t>* GD-P-07- PROCEDIMIENTO ADMINISTRACIÓN Y GESTIÓN DE COMUNICACIONES OFICIALES
*  Circular Interna 006 de 2016
* Resolución Interna 0107 de 2016
* Planillas de Asistencia Capacitaciones</t>
  </si>
  <si>
    <t>No se cuenta con un programa de conservación documental o sistema integrado de conservación</t>
  </si>
  <si>
    <t>ACCIÓN NO. 21</t>
  </si>
  <si>
    <t>Elaborar el programa de conservación documental</t>
  </si>
  <si>
    <t>Programa de conservación documental</t>
  </si>
  <si>
    <t>*Resoluciòn Interna 0019 de 2016
* Circular Interna 005 de 2016
* Plan de Conservaciòn</t>
  </si>
  <si>
    <t>ACCIÓN NO. 22</t>
  </si>
  <si>
    <t>Elaboración  del procedimiento de eliminación documental</t>
  </si>
  <si>
    <t>Elaboración, oficialización y publicación del GD-P-02 Procedimiento para  eliminación documental en el SIGER</t>
  </si>
  <si>
    <t xml:space="preserve">* Inventarios documentales
* GD-P-02 Procedimiento para  eliminación documental </t>
  </si>
  <si>
    <t>Acción 19</t>
  </si>
  <si>
    <t>Acción 20</t>
  </si>
  <si>
    <t>Acción 21</t>
  </si>
  <si>
    <t>ACCIÓN NO. 23</t>
  </si>
  <si>
    <t>Elaborar Programa de Gestiòn Documental de acuerdo a las necesidades institucionales</t>
  </si>
  <si>
    <t>No existe identificación de las unidades de almacenamiento según TRD y lineamientos del grupo de archivo</t>
  </si>
  <si>
    <t>Aplicación de la TRD
Organización documental de los expedientes documentales de los archivos de gestión de la ACR</t>
  </si>
  <si>
    <t xml:space="preserve">• Documento metodología de elaboración y actualización de la  TRD 
• Guía de aplicación tabla de retención documental 
• Acta del Comité Institucional de Desarrollo Administrativo de la Entidad, correspondiente 
• Manual del Sistema Integrado de Gestión para la Reintegración – SIGER
• Cuadro de clasificación documental 
• Tabla de Retención Documental 
* Oficios Remisorios de TRD para el Comité evaludor del AGN </t>
  </si>
  <si>
    <t>No se ha realizado la programación y preparación de las transferencias primarias de conformidad con los estipulado en la tabla de retención documental</t>
  </si>
  <si>
    <t>Elaborar TRD de acuerdo a los requerimintos tecnicos para organizaciòn documental</t>
  </si>
  <si>
    <t>Proyectar cronograma transferencias para su socializaciòn y aplicación por parte de las dependencias.</t>
  </si>
  <si>
    <t>Está pendiente su socialización una vez se realice la convalidación de la Tabla de Retención Documental- TRD, por parte del comité evaluador del AGN.</t>
  </si>
  <si>
    <t xml:space="preserve">* GD-P-05 Procedimiento Actualización, aplicación y seguimiento de TRD
* Borrador Cronograma de Transferencias.
</t>
  </si>
  <si>
    <t>Actaulizar el Formato Unico de Inventario Documental con el fin de que los archivos de Gestiòn y Central registran su informaciòn.</t>
  </si>
  <si>
    <t>Sensibilizar a los colaboradores sobre la importancia de la conservacion y espacios dealmacenamientos para docmentos de archivo.</t>
  </si>
  <si>
    <t>Implementar herramientas tecnlogicas para la administracion y gestiòn de los documentos de archivos.</t>
  </si>
  <si>
    <t>Herramienta tecnológica para el manejo documental de los archivos de gestión.</t>
  </si>
  <si>
    <t>Sistema de Informaciòn para la Administraciòn y Gestiòn de Comunicaciones Oficiales- SIGOB</t>
  </si>
  <si>
    <t>Adelantar el proceso el proceso de adquisiciòn para las unidades de almacenamiento acorde a las normas tecnicas.</t>
  </si>
  <si>
    <t>Unidades de almacenamiento documental adecuadas</t>
  </si>
  <si>
    <t>Organizar tecnicamente el Archivo de Gestiòn de Historias Laborales de acuerdo a las directrices establecidas.</t>
  </si>
  <si>
    <t>Organización documental de las Historias laborales según lo evidenciado en el seguimiento realizado.
Actualización de la hoja control</t>
  </si>
  <si>
    <t>* Visita de Seguimiento
* Formato Hoja de Control</t>
  </si>
  <si>
    <t>Ìmplementar la ventnilla unica en cada sede de la ACR con el de garantizar la recepcion, entrega, distribucion y envio de las comunicaciones oficiales.</t>
  </si>
  <si>
    <t>Elaborar, oficializar y socializar el Sistema Integrado de conservacion en la ACR con miras a la preservacion de la informaciòn.</t>
  </si>
  <si>
    <t>No existe procedimiento para los procesos de eliminación documental con base en la TRD..(incineración, reciclaje, triturado, etc.)</t>
  </si>
  <si>
    <t>Elaborar, oficializar y socializar el procedimiento para la eliminacion de documentos con base a la TRD para garantizar la dispocisio final de cada serie documental.</t>
  </si>
  <si>
    <t>Elaboración de la TRD</t>
  </si>
  <si>
    <t>Acción 22</t>
  </si>
  <si>
    <t>Acción 23</t>
  </si>
  <si>
    <t>En relación con la aplicación de los tiempos de retención y la disposición final de los documentos, éstas solo podrán aplicarse una vez se cuente con la TRD convalidada por el Comité Evaluador de Documentos de la AGN. En este sentido el seguimiento a la aplicación de los tiempos de retención en archivo de gestión se realizará a través del seguimiento al Cronograma de Transferencias.</t>
  </si>
  <si>
    <t>900477169-8</t>
  </si>
  <si>
    <t>Joshua Shuajo Mitrotti Ventura</t>
  </si>
  <si>
    <t>01 de Octubre de 2013</t>
  </si>
  <si>
    <t>Adriana Julet Gil Gonzalez</t>
  </si>
  <si>
    <t>01 de Junio de 2016</t>
  </si>
  <si>
    <t>Subdirectora Administrativa</t>
  </si>
  <si>
    <t>Agencia Colombiana para la Reintegración de Personas y Grupos Alzados en Armas</t>
  </si>
  <si>
    <t>Acta No. 19 del Comtié Institucional de Desarrollo Administrativo de Abril 30 de 2015</t>
  </si>
  <si>
    <t xml:space="preserve"> Elaboración, oficialización y publicación del GD-P-05 Procedimiento Actualización, aplicación y seguimiento de TRD (Actividad 19)</t>
  </si>
  <si>
    <t>* GD-P-05 Procedimiento Actualización, aplicación y seguimiento de TRD
* Seguimientos de aplicaciòn de la TRD
* GD-F-04 Formato Único de Inventario Documental
* GD-I-01  instructivo de limpieza de archivo y tratamiento de documentación con biodeterioro</t>
  </si>
  <si>
    <t>*Resoluciòn Interna 0019 de 2016
* Circular Interna 005 de 2016
* Circular Interna 004 de 2015
* GD-I-01  instructivo de limpieza de archivo y tratamiento de documentación con biodeterioro</t>
  </si>
  <si>
    <t>Listas de asistencias
Reporte de Entrenamientos.</t>
  </si>
  <si>
    <t>Informe No. 2 
31/12/2016</t>
  </si>
  <si>
    <t xml:space="preserve">Se verificó la publicación del Programa de Gestión Documental - PGD actualizado (versión 2) como documento complementario en el SIGER el 26/12/2016 y en la página Web de la ACR (http://www.reintegracion.gov.co/es/agencia/Documentos%20de%20Gestin%20Documental/Programa%20de%20Gestion%20Documental.pdf) cuyo objetivo es estandarizar, normalizar y regular la producción, administración, custodia y conservación de la información que se genera y se recibe en la ACR, en desarrollo y cumplimiento de su misión y funciones.
Este documento contienen los principales lineamientos para los procesos de gestión documental (planeación, producción documental, gestión y trámite, organización de los documentos, transferencias documentales, disposición y preservación de los documentos y valoración), desarrolla las fases de implementación del PGD, define la política de cero papel dentro de la Entidad y desarrolla las políticas de operación, entre otros. De igual manera, contiene  el cronograma de implementación del PGD 2016-2018 y desagrega el presupuesto requerido para cada uno de los productos que se requieren en las etapas y fases de implementación. </t>
  </si>
  <si>
    <t>Organizar tecnicamente los archivos de Gestiòn y Central a partir de la aplicaciòn TRD y los lineamientos tecnicos.</t>
  </si>
  <si>
    <t>Informe No. 2
31/12/2016</t>
  </si>
  <si>
    <t>Socializar y sensibilizar a los colaboradores en temas documentales para garantizar la memoria institucional.</t>
  </si>
  <si>
    <t>De acuerdo con la información suministrada por el Grupo de Gestión Documental, durante las vigencias 2014, 2015 y 2016 se han adelantado 76 actividades de entrenamiento en temas archivísticos y de conservación documental, y 122 en temas relacionados con correspondencia y comunicaciones oficiales - SIGOB, tanto en Nivel Central como en los Grupos Territoriales, de manera grupal o individual, incluidas las jornadas de inducción, de las cuales se cuenta con los listados de asistencia respectivos.</t>
  </si>
  <si>
    <t>** Grupo de Presupuesto (27/05/2016). Reporta 95% de avance en su implementación.
** Grupo de Pagaduría (27/05/2016). Reporta 95% de avance en su implementación.
** Subdirección Financiera (31/05/2016). Reporta 80% de avance en su implementación.
** Grupo de Contabilidad (31/05/2016). Reporta 100% de implementación.
** Talento Humano (03/06/2016). Reporta 100% de implementación.
** Secretaría General (10/06/2016). Reporta 100% de implementación.
** Grupo de Almacén e Inventarios (29/06/2016). Reporta 94% de avance en su implementación.
** Grupo de Gestión Administrativa (30/06/2016). Reporta 79% de avance en su implementación.
** Grupo Territorial ACR Bogotá - Kennedy (05/07/2016). Reporta 89% de avance en su implementación.
** Grupo de Corresponsabilidad (07/07/2016). Reporta 100% de implementación.
** Oficina Tecnologías de la Información (08/07/2016). Reporta 94% de avance en su implementación.</t>
  </si>
  <si>
    <t>** Grupo Territorial ACR Bogotá - Antonio Nariño (13/07/2016). Reporta 89% de avance en su implementación.
** Oficina Asesora Jurídica (07/07/2016). Reporta 94% de avance en su implementación.
** Oficina Asesora de Planeación (13/07/2016). Reporta 90% de avance en su implementación.
** Grupo Desarrollo de Talento Humano (13/06/2016 y 22/07/2016). Reporta 100% de implementación.
** Grupo de Bienestar (13/06/2016 y 21/07/2016). Reporta 100% de implementación.
** Grupo Territorial ACR Bogotá - Tunjuelito (02/08/2016). Reporta 100% de implementación.
** Control Interno de Gestión (02/08/2016). Reporta 89% de avance en su implementación.
** Dirección General (04/08/2016). Reporta 100% de implementación.</t>
  </si>
  <si>
    <t>** Grupo de Diseño (27/07/2016 y 04/08/2016). Reporta 100% de implementación.
** Grupo Territorial ACR Cundinamarca - Boyacá (05/08/2016). Reporta 84% de avance en su implementación.
** Secretaría General - Control Interno Disciplinario (11/08/2016). Reporta 100% de implementación.
** Dirección Programática de Reintegración (12/08/2016). Reporta 100% de implementación.
** Grupo de Gestión Documental - Correspondencia (17/08/20016). Reporta 100% de implementación.
** Grupo Gestión Documental (18/08/2016). Reporta 100% de implementación.</t>
  </si>
  <si>
    <t>En relación con las transferencias primarias, se verificó:
* La publicación en el SIGER del Procedimiento Actualización, Aplicación y Seguimiento de Tabla de Retención Documental - TRD, GD-P-05, V1 del 17/11/2015, el cual establece en las actividades 19 a 26 el proceso de transferencia primaria.
* En relación con el cronograma de transferencias, el Grupo de Gestión Documental remitió el documento Propuesta de Cronograma Transferencias Documentales 2015, sin embargo informa que a la fecha no se ha dado cabal cumplimiento al mismo, teniendo en cuenta que no se cuenta con las TRD convalidadas por el AGN. En este sentido las transferencias documentales efectuadas por las dependencias durante las vigencias 2015 y 2016, han  obedecido a carencia de espacio y condiciones que garanticen la debida conservación de la documentación en las dependencias productoras.</t>
  </si>
  <si>
    <t>En relación con el inventario documental, se verificó:
* La publicación en el SIGER del Formato Único de Inventario Documental, GD-F-04, V4 del 11/07/2016.
* Se verificó la publicación del Inventario Documental correspondiente a la vigencia 2015 en la página Web de la Entidad (http://www.reintegracion.gov.co/es/SiteAssets/FUID_CONSOLIDADO%28Abril%29.pdf).  De igual forma se verificó archivo FUID ACR_CONSOLIDADO en el cual se reporta el inventario documental correspondiente a Acuerdos, Historias de las Personas en Proceso de Reintegración - PPR y Pérdida de Beneficios, las cuales no son objeto de publicación teniendo en cuenta que corresponden a información confidencial de acuerdo con lo establecido en la Ley de Transparencia y el Decreto No. 103 de 2015.
En relación con el Inventario Documental publicado en la página Web de la Entidad se recomienda diligenciar la totalidad de campos, como fechas y vistos buenos.</t>
  </si>
  <si>
    <t>Se verificó la implementación del Sistema de Información para la Administración y Gestión de Comunicaciones Oficiales - SIGOB en el Nivel Central y los Grupos Territoriales de la ACR. Al respecto, de acuerdo con la información suministrada por el Grupo de Gestión Documental el SIGOB fue implementado en la Entidad desde el 22/09/2012 a partir de la directriz emitida por el DAPRE. Esta aplicación ha sido objeto de actualizaciones permanentes.
En este sentido se reporta la implementación del SIGOB en todas las fases y módulos (Mesa de Entrada, Correspondencia) incluyendo la capacitación y/o entrenamiento a los usuarios.
De igual forma se verificó la Resolución No. 0107 del por la cual se reglamente la administración y uso del sistema para la gestión de las comunicaciones oficiales de la ACR - SIGOG, el cual abarca la recepción, registro, direccionamiento, entrega y archivo de las comunicaciones oficiales, así como las condiciones básicas para su elaboración y preservación de la imagen de la Entidad. Esta resolución fue socializada a los colaboradores de la Entidad a través de la Circular No. 006 del 14/03/2016.
De otra parte el Grupo de Gestión Documental reporta la implementación del Repositorio de Historias de Reintegración, mediante el cual se almacenan los expedientes pertenecientes a la Subserie documental Historias de Reintegración. Estos documentos se encuentran  guardados en formato PDF/A y con reconocimiento de texto OCR., así mismo están clasificados, organizados e identificados por descriptores de índole archivístico asociados a campos como serie documental, subserie documental,  tipo documental, nombre, cédula y CODA.</t>
  </si>
  <si>
    <t>De acuerdo con la información suministrada por el Grupo de Gestión Documental, en cumplimiento de lo estipulado en los Acuerdos No. 049 de 2000 y 008 de 2014 del Archivo General de la Nación, las NTC 4436:1998 y NTC 5397:2005, así como las necesidades específicas de la Entidad respecto a su gestión documental, se seleccionaron las siguientes unidades generales de almacenamiento:
CAJAS DE ARCHIVO REF. X200: Producidas con cartón kraft corrugado de pared sencilla, dimensión 21 cm. x alto: 26.5 cm. x largo: 40 cm. Incluye una apertura frontal con pliegue en el costado izquierdo y pestaña para su manipulación.
CARPETAS: Diseñadas en dos tapas separadas (anverso y reverso) en cartón kraft, tamaño oficio con perforación redonda, refuerzo en papel kraft y logo impreso a una tinta. Calibre de cartón  600grs/m2. Material estable desacidificado (PH Neutro). Dimensiones aproximadas 34,5 x 24,5 cm.</t>
  </si>
  <si>
    <t>De acuerdo con la información suministrada por el Grupo de Gestión Documental, la ventanilla única en Grupos Territoriales y/o Puntos de Atención se implementó a partir del segundo semestre de 2015, para lo cual se realizaron jornadas de entrenamiento a los colaboradores, Técnicos de Archivo y Asistentes de Atención al Ciudadano, con el fin de implementar las directrices para Ventanilla Únicas en Grupos Territoriales- GT/PA.
De igual forma se verificó la Resolución No. 0107 del 25/01/2016 del por la cual se reglamente la administración y uso del sistema para la gestión de las comunicaciones oficiales de la ACR - SIGOG, el cual abarca la recepción, registro, direccionamiento, entrega y archivo de las comunicaciones oficiales, así como las condiciones básicas para su elaboración y preservación de la imagen de la Entidad. Esta resolución fue socializada a los colaboradores de la Entidad a través de la Circular No. 006 del 14/03/2016.
Finalmente, se verificó la publicación en el SIGER del Procedimiento Administración y Gestión de Comunicaciones Oficiales, GD-P-07, V1 del 03/04/2016, el cual fue socializado mediante correo electrónico SIGER ACR del 18/04/2016.</t>
  </si>
  <si>
    <t xml:space="preserve">* La ACR cuenta con este instrumento archivístico aprobado por la instancia competente (Comité CIDA) desde el pasado 29 de septiembre de 2014, se encuentra en proceso de convalidación por parte del Archivo General de la Nación.
*  Remisión al AGN para su convalidación: Oficios a través de los cuales se remitió la TRD para consideración del Comité Evaluador de Documentos del Archivo General de la Nación - AGN, con los respectivos ajustes y anexos, correspondientes a las vigencias 2014 (OFI14-023146 del 28/10/2014), 2015 (OFI15-007551 del 21/04/2015) y 2016 (OFI16-006139 del 29/03/2016) (OFI16-026503 de 28/11/2016).
</t>
  </si>
  <si>
    <t>De acuerdo con la información suministrada por el Grupo de Gestión Documental, se verificó:
* Tabla de Retención Documental - TRD publicada en el Sistema de Información de Gestión para la Reintegración -  SIGER como Documento Complementario el 04/03/2015, la cual está estructurada por dependencias e indica: oficina productora; código y nombre de la dependencia, serie, subserie y tipo documental; tiempo de retención en Archivo de Gestión y Archivo Central; disposición final; y procedimiento.
* Documento Metodología de Elaboración de la TRD (documento sin fecha de elaboración), el cual contiene: introducción, metodología y procedimiento de elaboración, glosario y anexos.
* Guía de Aplicación TRD (documento sin fecha de elaboración), el cual contiene: introducción, objetivos, alcance y excepciones, marco de referencia, generalidades, cuadros de clasificación documental, aplicación, glosario, bibliografía y anexos.
* Acta de Comité Institucional de Desarrollo Administrativo del 29/09/2014, en cuyo numeral 3 se documenta la Aprobación de la Tabla de Retención Documental presentada por el Grupo de Gestión Documental.
* Resolución No. 1752 del 27/10/2014 a través de la cual la ACR adopta la aplicación de las TRD.
* Oficios a través de los cuales se remitió la TRD para consideración del Comité Evaluador de Documentos del Archivo General de la Nación - AGN, con los respectivos ajustes, correspondientes a las vigencias 2014 (OFI14-023146 del 28/10/2014), 2015 (OFI15-007551 del 21/04/2015) y 2016 (OFI16-006139 del 29/03/2016 y OFI16-026503 del 28/11/2016).
Al respecto, cabe indicar que mediante oficio OFI16-026503, se solicitó desarrollar una mesa de trabajo, a efectos de avanzar en el proceso de convalidación de las TRD.
En este sentido se recomienda indicar la fecha de elaboración o actualización de los documentos Metodología de Elaboración de la TRD y Guía de Aplicación TRD.</t>
  </si>
  <si>
    <t>La Entidad cuenta con un programa de gestión documental el cual se encuentra publicado en la página web desde el mes de Agosto de 2014, el programa se encuentra estructurado en varios componentes, los cuales requieren ser ajustados para su viabilización, operatividad y alineación con los procesos y procedimientos de la ACR.
El Programa de Gestión Documental-PGD fue actualizado, oficializado y publicado en el SIGER el 26 de Diciembre de 2016 (https://klein.reintegracion.gov.co/SIGER/modulodocumental/VerAnexos.asp?valruta=1&amp;idtipodoc=345&amp;strPathAnexo=FSSIGER\DOCS\2016\12\345\\Programa de Gestion Documental1226201652243 PM.pdf), mediante el PGD se pretende estandarizar, normalizar y regular la producción, administración, custodia y conservación de la información que se genera y se recibe en la ACR, en desarrollo y cumplimiento de su misión y funciones, bajo los niveles de seguridad, confianza y calidad requeridos, para apoyar la gestión de la Entidad y la toma oportuna de decisiones.</t>
  </si>
  <si>
    <t xml:space="preserve">Conforme al GD-P-05 Procedimiento Actualización, aplicación y seguimiento de TRD se realizaron seguimientos para verificar que las dependencias conformaran las Series y Subseries documentales de acuerdo a lo establecido en la TRD.
La ACR cuenta con la Resolución 0019, por la cual se adopta el Sistema Integrado de Conservación, como parte del Sistema Integrado de Gestión. Además mediante Circular Interna 005 de 2016 se socializan las consideraciones pertinentes para implementar el Sistema Integrado de Conservación Documental – SIC. Así mismo se cuenta con la elaboración, adopción e implementación del plan de Conservación documental 2015- 2016.
Actualización en el Sistema Integrado de Gestión para la Reintegración del GD-F-04 Formato Único de Inventario Documental.
El Programa de Gestión Documental-PGD fue actualizado, oficializado y publicado en el SIGER el 26 de Diciembre de 2016 (https://klein.reintegracion.gov.co/SIGER/modulodocumental/VerAnexos.asp?valruta=1&amp;idtipodoc=345&amp;strPathAnexo=FSSIGER\DOCS\2016\12\345\\Programa de Gestion Documental1226201652243 PM.pdf), mediante el PGD se pretende estandarizar, normalizar y regular la producción, administración, custodia y conservación de la información que se genera y se recibe en la ACR, en desarrollo y cumplimiento de su misión y funciones, bajo los niveles de seguridad, confianza y calidad requeridos, para apoyar la gestión de la Entidad y la toma oportuna de decisiones.
Elaboración, oficialización  y publicación en el SIGER del instructivo de limpieza de archivo y tratamiento de documentación con biodeterioro del 08 de Noviembre de 2016 (https://klein.reintegracion.gov.co/SIGER/modulodocumental/VerAnexos.asp?valruta=1&amp;idtipodoc=83&amp;strPathAnexo=FSSIGER/DOCS/2016/11/83/GD-I-01 Instructivo limpieza de archivo y documentación con biodeterioro V1.pdf), cuyo objetivo es Definir lineamientos para la limpieza y desinfección básica de la documentación perteneciente al acervo documental de la Agencia Colombiana para la Reintegración de Personas y Grupos Alzados en Armas –ACR, tanto en su sede principal como en los Grupos Territoriales y Puntos de Atención - GT/PA.  </t>
  </si>
  <si>
    <t>En relación con la aplicación de la TRD, se verificó:
* La publicación en el SIGER del Procedimiento Actualización, Aplicación y Seguimiento de Tabla de Retención Documental - TRD, GD-P-05, V1 del 17/11/2015.
* La publicación en el SIGER del Formato Único de Inventario Documental, GD-F-04, el cual actualmente se encuentra en la versión 4 del 11/07/2016.
* La publicación en el SIGER del Instructivo de Limpieza de Archivo y Tratamiento de Documentación con Biodeterioro, GD-I-01, V1 del 08/11/2016.
* Informes de seguimiento documentados mediante Formato Verificación y Seguimiento a la Implementación de Tabla de Retención Documental - TRD, GD-F-20, V1 del 09/11/2015, resultado de la aplicación del Procedimiento Actualización, Aplicación y Seguimiento de Tabla de Retención Documental - TRD, GD-P-05, V1 del 17/11/2015, a través de los cuales se documenta la verificación de aspectos relacionados con la aplicación de las TRD (organización de documentos acorde con las series y subseries documentales, clasificación documental, depuración y foliación de los documentos, así como la realización de transferencias documentales a Gestión Documental) y el uso de formatos documentales (Formato Único de Inventario Documental, Hoja de Control, Hoja Testigo, Rótulo de Carpeta y Rótulo de Caja), debidamente suscritos y con registro fotográfico, a partir del cual se establece el porcentaje de implementación de las TDR de acuerdo con el siguiente detalle:</t>
  </si>
  <si>
    <t xml:space="preserve">* Resolución 0019, por la cual se adopta el Sistema Integrado de Conservación, como parte del Sistema Integrado de Gestión. Además mediante Circular Interna 005 de 2016 se socializan las consideraciones pertinentes para implementar el Sistema Integrado de Conservación Documental – SIC.
* Con base a la Circular Interna 004 de 2015 Se realizaron dos campañas de limpieza y recuperación de espacios de archivo.
* Elaboración, oficialización  y publicación en el SIGER del instructivo de limpieza de archivo y tratamiento de documentación con biodeterioro del 08 de Noviembre de 2016 (https://klein.reintegracion.gov.co/SIGER/modulodocumental/VerAnexos.asp?valruta=1&amp;idtipodoc=83&amp;strPathAnexo=FSSIGER/DOCS/2016/11/83/GD-I-01 Instructivo limpieza de archivo y documentación con biodeterioro V1.pdf), cuyo objetivo es Definir lineamientos para la limpieza y desinfección básica de la documentación perteneciente al acervo documental de la Agencia Colombiana para la Reintegración de Personas y Grupos Alzados en Armas –ACR, tanto en su sede principal como en los Grupos Territoriales y Puntos de Atención - GT/PA.  </t>
  </si>
  <si>
    <t xml:space="preserve">A partir del mes de marzo del año 2014 fueron iniciadas las jornadas de capacitación tanto para los grupos territoriales como para el nivel central, los temas incluidos inicialmente hacen referencia a  conceptos básicos sobre archivo, normatividad archivística, TRD y su aplicación, adicionalmente los temas referentes a gestión documental hacen parte del maya curricular de las ficha PAE (2014, 2015 y 2016), de la misma manera se cuenta con un punto en la wiki donde son publicados temas referentes, y en el mes de diciembre de 2014 se publicó una cartilla de gestión documental con los temas anteriormente mencionados.
Por otro lado en atención a los indicadores proyectados en el POA 2015 y POA 2016, se inició con el entrenamiento en las dependencias del nivel central y grupos territoriales entorno a la socialización de lineamientos con relación a la organización documental y Gestión de Comunicaciones oficiales.
Adicionalmente se realizaron las jornadas de capacitación para el manejo del SIGOB y apertura de las ventanillas únicas de correspondencia, con el fin de garantizar la trazabilidad en las comunicaciones recibidas y enviadas por la ACR.
En la vigencia 2014 se realizaron jornadas 71 de entrenamiento para un total de 556 colaboradores entrenados en temas de Gestión Documental.
En la vigencia 2015 se realizaron jornadas 95 de entrenamiento para un total de 809 colaboradores entrenados en temas de Gestión Documental.
En la vigencia 2016 se realizaron jornadas 35 de entrenamiento para un total de 321 colaboradores entrenados en temas de Gestión Documental.
</t>
  </si>
  <si>
    <t xml:space="preserve">Aplicación, actualización y uso del SIGOB como herramienta tecnológica para el manejo de la correspondencia.
Mediante SIGOB se incorporo a las comunicaciones oficiales (memorandos y Oficios) código de barras para garantizar la seguridad e integridad de la información. </t>
  </si>
  <si>
    <t xml:space="preserve">*GD-P-07- PROCEDIMIENTO ADMINISTRACIÓN Y GESTIÓN DE COMUNICACIONES OFICIALES: Establecer las actividades requeridas para la recepción, radicación, registro, distribución y trámite de las comunicaciones Oficiales en cumplimiento de la Ley General de Archivos y el Acuerdo 060 de 2001.
* Circular Interna 006 de 2016, que incluye las consideraciones pertinentes para socializar e implementar la administración y uso de la gestión de las comunicaciones Oficiales.
* Resolución Interna 0107 de 2016, por la cual se reglamenta la administración y uso del sistema para la gestión de las comunicaciones oficiales en la ACR.
* Mediante el Sistema de Información para la Administración y Gestión de comunicación oficiales- “SIGOB”  Se administra y gestiona el consecutivo para comunicaciones oficiales, evidenciando la trazabilidad de las comunicaciones  generadas y recibidas por la Entidad, este Sistema de Información se encuentra reglamentado mediante la Resolución Interna 107 de 2016.
*Adicionalmente se realizaron las jornadas de capacitación para el manejo del SIGOB y apertura de las ventanillas únicas de correspondencia, con el fin de garantizar la trazabilidad en las comunicaciones recibidas y enviadas por la ACR.
REPORTE PQRS-D: Semanalmente se está generando un reporte de las PQRS en Gestión, con el fin de garantizar el trámite oportuno de estos documentos e identificar errores de radicación como (codificación, tipología, asignación de responsable, entre otros). 
VIDEOCONFERENCIAS: Realización de dos (2) videoconferencias por parte del Grupo de Gestion Documental, Atención al Ciudadano y Jurídica a todos los Grupos Territoriales y/o Puntos de Atención, con el fin de socializar lineamientos para la radicación de comunicaciones e identificación de PQRS.
</t>
  </si>
  <si>
    <t xml:space="preserve">La ACR cuenta con la Resolución 0019, por la cual se adopta el Sistema Integrado de Conservación, como parte del Sistema Integrado de Gestión. Además mediante Circular Interna 005 de 2016 se socializan las consideraciones pertinentes para implementar el Sistema Integrado de Conservación Documental – SIC.
Así mismo se cuenta con la elaboración, adopción e implementación del plan de Conservación documental 2015- 2016.
* Elaboración, oficialización  y publicación en el SIGER del instructivo de limpieza de archivo y tratamiento de documentación con biodeterioro del 08 de Noviembre de 2016 (https://klein.reintegracion.gov.co/SIGER/modulodocumental/VerAnexos.asp?valruta=1&amp;idtipodoc=83&amp;strPathAnexo=FSSIGER/DOCS/2016/11/83/GD-I-01 Instructivo limpieza de archivo y documentación con biodeterioro V1.pdf), cuyo objetivo es Definir lineamientos para la limpieza y desinfección básica de la documentación perteneciente al acervo documental de la Agencia Colombiana para la Reintegración de Personas y Grupos Alzados en Armas –ACR, tanto en su sede principal como en los Grupos Territoriales y Puntos de Atención - GT/PA.  </t>
  </si>
  <si>
    <t>Se verificó la publicación del Plan de Conservación Documental 2015-2016 en el SIGER como documento complementario, el cual fue aprobado en Comité Institucional de Desarrollo Administrativo del 04/12/2015, y contiene: introducción; objetivos; definiciones; alcance; metodología; actividades específicas para el desarrollo de inspecciones, monitoreo de condiciones ambientales, control de plagas, procesos de limpieza, intervención en conservación documental, almacenamiento y realmacenamiento, prevención de emergencias, planeación de la producción documental análoga, sensibilización y capacitación en conservación documental; recursos; responsables, tiempo de ejecución y cronograma de actividades; presupuesto.
De igual forma se verificó:
* Resolución No. 0019 del 07/01/2016, a través de la cual se adopta el Sistema Integrado de Conservación - SIC de la ACR, cuyo objeto es desarrollar estrategias y procesos que garanticen la preservación a largo plazo de la información en su naturaleza análoga y electrónica, el cual hace parte integral del Sistema Integrado de Gestión para la Reintegración y la Política de Gestión Documental.
* Circular 005 del 14/03/2016 - Sistema Integrado de Conservación, a través de la cual se socializaron lineamientos para la preservación de los documentos con soporte físico (papel) en los archivos de gestión.
* La publicación en el SIGER del Instructivo de Limpieza de Archivo y Tratamiento de Documentación con Biodeterioro, GD-I-01, V1 del 08/11/2016.</t>
  </si>
  <si>
    <t>Se verificó la publicación en el SIGER del Procedimiento para Eliminación Documental, GD-P-02, V1 del 06/11/2014. De acuerdo con la información suministrada por el Grupo de Gestión Documental, teniendo en cuenta que las TRD están en proceso de convalidación, se está adelantando el proceso de eliminación de documentos de apoyo, únicamente.</t>
  </si>
  <si>
    <t>En relación con el estado y conveniencia de los espacios para almacenar documentación se verificó:
* Circular No. 004 del 25/08/2015 a través de la cual se establecieron lineamientos para las transferencia y traslados documentales derivados del cambio de sede de Nivel Central.
* Resolución No. 0019 del 07/01/2016, a través de la cual se adopta el Sistema Integrado de Conservación - SIC de la ACR, cuyo objeto es desarrollar estrategias y procesos que garanticen la preservación a largo plazo de la información en su naturaleza análoga y electrónica, el cual hace parte integral del Sistema Integrado de Gestión para la Reintegración y la Política de Gestión Documental.
* Circular 005 del 14/03/2016 - Sistema Integrado de Conservación, a través de la cual se socializaron lineamientos para la preservación de los documentos con soporte físico (papel) en los archivos de gestión.
* La publicación en el SIGER del Instructivo de Limpieza de Archivo y Tratamiento de Documentación con Biodeterioro, GD-I-01, V1 del 08/11/2016.
* Informes de inspección y seguimiento a zonas de almacenamiento y muebles de archivo, correspondientes a las visitas realizadas a cada una de las sedes de la Entidad a nivel nacional, en las cuales se efectuó el seguimiento a las condiciones constructivas y ambientales de las zonas de almacenamiento documental, con el fin de realizar recomendaciones para la salvaguarda de la información con soporte análogo (papel) de la ACR. 
Cada informe contiene: introducción; objetivos; metodología; análisis de aspectos estructurales del inmueble, redes, limpieza, ventilación, iluminación y mobiliario; conclusiones y recomendaciones; y registro fotográfico. Los informes fueron socializados el 09/08/2016 mediante memorandos MEM16-008202, MEM16-008204, MEM16-008203, MEM16-008206, MEM16-008207, MEM16-008209, MEM16-008245, MEM16-008247, MEM16-008250, MEM16-008251, MEM16-008253, MEM16-008255, MEM16-008257, MEM16-008258, MEM16-008260, MEM16-008261, MEM16-008265, MEM16-008266, MEM16-008312, MEM16-008314, MEM16-008315, MEM16-008317.
De igual forma, se verificaron los memorandos MEM16-009958 del 15/09/2016 y MEM16-011648 del 27/10/2016, a través de los cuales el Grupo de Gestión Administrativa reportó las acciones a implementar en cada Grupo Territorial o Punto de Atención, acorde con las recomendaciones presentadas respecto a las áreas de conservación documental.</t>
  </si>
  <si>
    <t>De acuerdo con el informe de seguimiento documentado mediante Formato Verificación y Seguimiento a la Implementación de Tabla de Retención Documental - TRD, GD-F-20, V1 del 09/11/2015, aplicado el 03/06/2016, se indica que el Grupo de Talento Humano aplica el Formato Único de Inventario Documental, GD-F-04 y el Formato Lista de Documentos de la Historia Laboral, TH-F-21.</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</si>
</sst>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name val="Arial"/>
      <family val="2"/>
    </font>
    <font>
      <b/>
      <sz val="9"/>
      <name val="Arial"/>
      <family val="2"/>
    </font>
    <font>
      <sz val="10"/>
      <name val="Arial"/>
      <family val="2"/>
    </font>
    <font>
      <b/>
      <sz val="10"/>
      <name val="Arial"/>
      <family val="2"/>
    </font>
    <font>
      <b/>
      <sz val="9"/>
      <color indexed="81"/>
      <name val="Tahoma"/>
      <family val="2"/>
    </font>
    <font>
      <b/>
      <sz val="10"/>
      <color indexed="81"/>
      <name val="Tahoma"/>
      <family val="2"/>
    </font>
    <font>
      <b/>
      <sz val="11"/>
      <color indexed="81"/>
      <name val="Tahoma"/>
      <family val="2"/>
    </font>
    <font>
      <sz val="9"/>
      <color indexed="81"/>
      <name val="Tahoma"/>
      <family val="2"/>
    </font>
    <font>
      <sz val="8"/>
      <name val="Arial"/>
      <family val="2"/>
    </font>
    <font>
      <b/>
      <sz val="8"/>
      <name val="Arial"/>
      <family val="2"/>
    </font>
    <font>
      <sz val="8"/>
      <name val="Calibri"/>
      <family val="2"/>
      <scheme val="minor"/>
    </font>
    <font>
      <sz val="11"/>
      <name val="Arial"/>
      <family val="2"/>
    </font>
    <font>
      <sz val="11"/>
      <name val="Calibri"/>
      <family val="2"/>
      <scheme val="minor"/>
    </font>
    <font>
      <b/>
      <sz val="12"/>
      <name val="Arial"/>
      <family val="2"/>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7">
    <xf numFmtId="0" fontId="0" fillId="0" borderId="0" xfId="0"/>
    <xf numFmtId="9" fontId="3" fillId="0" borderId="0" xfId="0" applyNumberFormat="1" applyFont="1" applyFill="1" applyBorder="1" applyAlignment="1">
      <alignment horizontal="center" vertical="center" wrapText="1"/>
    </xf>
    <xf numFmtId="0" fontId="3" fillId="0" borderId="0" xfId="0" applyFont="1" applyAlignment="1">
      <alignment horizontal="justify" vertical="center" wrapText="1"/>
    </xf>
    <xf numFmtId="9" fontId="3" fillId="0" borderId="0" xfId="0" applyNumberFormat="1" applyFont="1" applyAlignment="1">
      <alignment horizontal="justify" vertical="center" wrapText="1"/>
    </xf>
    <xf numFmtId="0" fontId="4" fillId="0" borderId="0" xfId="0" applyFont="1" applyAlignment="1">
      <alignment horizontal="justify" vertical="center" wrapText="1"/>
    </xf>
    <xf numFmtId="9" fontId="4" fillId="0" borderId="0" xfId="0" applyNumberFormat="1" applyFont="1" applyAlignment="1">
      <alignment horizontal="justify" vertical="center" wrapText="1"/>
    </xf>
    <xf numFmtId="9" fontId="4" fillId="0" borderId="0" xfId="0" applyNumberFormat="1" applyFont="1" applyAlignment="1">
      <alignment horizontal="center" vertical="center" wrapText="1"/>
    </xf>
    <xf numFmtId="0" fontId="4" fillId="0" borderId="0" xfId="0" applyFont="1" applyFill="1" applyBorder="1" applyAlignment="1">
      <alignment horizontal="center" vertical="center" textRotation="90" wrapText="1"/>
    </xf>
    <xf numFmtId="0" fontId="1" fillId="0" borderId="6" xfId="0" applyFont="1" applyBorder="1" applyAlignment="1">
      <alignment horizontal="left" vertical="center"/>
    </xf>
    <xf numFmtId="0" fontId="1" fillId="0" borderId="4" xfId="0" applyFont="1" applyBorder="1" applyAlignment="1">
      <alignment horizontal="left" vertical="center"/>
    </xf>
    <xf numFmtId="0" fontId="9" fillId="0" borderId="4" xfId="0" applyFont="1" applyBorder="1" applyAlignment="1">
      <alignment horizontal="left" vertical="center" wrapText="1"/>
    </xf>
    <xf numFmtId="0" fontId="3" fillId="0" borderId="0" xfId="0" applyFont="1" applyFill="1" applyBorder="1" applyAlignment="1">
      <alignment horizontal="justify" vertical="center" wrapText="1"/>
    </xf>
    <xf numFmtId="14" fontId="3" fillId="0" borderId="0" xfId="0" applyNumberFormat="1" applyFont="1" applyFill="1" applyBorder="1" applyAlignment="1">
      <alignment horizontal="justify" vertical="center" wrapText="1"/>
    </xf>
    <xf numFmtId="1" fontId="3" fillId="0" borderId="0" xfId="0" applyNumberFormat="1" applyFont="1" applyFill="1" applyBorder="1" applyAlignment="1">
      <alignment horizontal="justify" vertical="center" wrapText="1"/>
    </xf>
    <xf numFmtId="9" fontId="3" fillId="0" borderId="0" xfId="0" applyNumberFormat="1" applyFont="1" applyFill="1" applyBorder="1" applyAlignment="1">
      <alignment horizontal="justify" vertical="center" wrapText="1"/>
    </xf>
    <xf numFmtId="0" fontId="11" fillId="0" borderId="4" xfId="0" applyFont="1" applyFill="1" applyBorder="1" applyAlignment="1">
      <alignment horizontal="left" vertical="center" wrapText="1"/>
    </xf>
    <xf numFmtId="9"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14" fontId="11" fillId="0"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textRotation="90" wrapText="1"/>
    </xf>
    <xf numFmtId="0" fontId="9" fillId="0" borderId="16" xfId="0" applyFont="1" applyFill="1" applyBorder="1" applyAlignment="1">
      <alignment horizontal="center" vertical="center" wrapText="1"/>
    </xf>
    <xf numFmtId="0" fontId="9" fillId="0" borderId="4" xfId="0" applyFont="1" applyFill="1" applyBorder="1" applyAlignment="1">
      <alignment horizontal="left" vertical="center" wrapText="1"/>
    </xf>
    <xf numFmtId="9" fontId="9" fillId="0" borderId="4"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wrapText="1"/>
    </xf>
    <xf numFmtId="0" fontId="4" fillId="0" borderId="0" xfId="0" applyFont="1" applyAlignment="1">
      <alignment horizontal="right" vertical="center" wrapText="1"/>
    </xf>
    <xf numFmtId="0" fontId="9" fillId="0" borderId="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13" fillId="0" borderId="0" xfId="0" applyFont="1" applyAlignment="1">
      <alignment vertical="center"/>
    </xf>
    <xf numFmtId="0" fontId="12" fillId="0" borderId="0" xfId="0" applyFont="1" applyAlignment="1">
      <alignment vertical="center"/>
    </xf>
    <xf numFmtId="0" fontId="12" fillId="0" borderId="0"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0" xfId="0" applyFont="1" applyFill="1" applyAlignment="1">
      <alignment vertical="center"/>
    </xf>
    <xf numFmtId="0" fontId="11" fillId="0" borderId="4" xfId="0" applyFont="1" applyBorder="1" applyAlignment="1">
      <alignment vertical="center" wrapText="1"/>
    </xf>
    <xf numFmtId="0" fontId="9" fillId="0" borderId="16" xfId="0" applyFont="1" applyFill="1" applyBorder="1" applyAlignment="1">
      <alignment horizontal="justify" vertical="center" wrapText="1"/>
    </xf>
    <xf numFmtId="0" fontId="11" fillId="0" borderId="4" xfId="0" applyFont="1" applyBorder="1" applyAlignment="1">
      <alignment horizontal="left" vertical="center" wrapText="1"/>
    </xf>
    <xf numFmtId="0" fontId="9" fillId="0" borderId="18" xfId="0" applyFont="1" applyFill="1" applyBorder="1" applyAlignment="1">
      <alignment horizontal="justify" vertical="center" wrapText="1"/>
    </xf>
    <xf numFmtId="0" fontId="9" fillId="0" borderId="4" xfId="0" applyFont="1" applyFill="1" applyBorder="1" applyAlignment="1">
      <alignment vertical="center" wrapText="1"/>
    </xf>
    <xf numFmtId="0" fontId="11"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Alignment="1">
      <alignment horizontal="right" vertical="center" wrapText="1"/>
    </xf>
    <xf numFmtId="1" fontId="11" fillId="0" borderId="4"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9" fontId="9" fillId="0" borderId="4" xfId="0" applyNumberFormat="1" applyFont="1" applyFill="1" applyBorder="1" applyAlignment="1">
      <alignment horizontal="center" vertical="center" wrapText="1"/>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9" fillId="0" borderId="16" xfId="0" applyFont="1" applyFill="1" applyBorder="1" applyAlignment="1">
      <alignment horizontal="justify" vertical="center" wrapText="1"/>
    </xf>
    <xf numFmtId="0" fontId="13" fillId="0" borderId="17" xfId="0" applyFont="1" applyFill="1" applyBorder="1" applyAlignment="1">
      <alignment horizontal="justify" vertical="center" wrapText="1"/>
    </xf>
    <xf numFmtId="0" fontId="2" fillId="5" borderId="4" xfId="0" applyFont="1" applyFill="1" applyBorder="1" applyAlignment="1" applyProtection="1">
      <alignment horizontal="center" vertical="center" wrapText="1"/>
      <protection locked="0"/>
    </xf>
    <xf numFmtId="0" fontId="14" fillId="4" borderId="12"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5" fillId="4" borderId="4"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1" fillId="0" borderId="2" xfId="0" applyFont="1" applyBorder="1" applyAlignment="1">
      <alignment horizontal="left" vertical="center"/>
    </xf>
    <xf numFmtId="0" fontId="2"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2" fillId="0" borderId="4" xfId="0" applyFont="1" applyFill="1" applyBorder="1" applyAlignment="1">
      <alignment horizontal="left" vertical="center" wrapText="1"/>
    </xf>
    <xf numFmtId="0" fontId="2" fillId="2" borderId="4" xfId="0" applyFont="1" applyFill="1" applyBorder="1" applyAlignment="1" applyProtection="1">
      <alignment horizontal="center" vertical="center" textRotation="90" wrapText="1"/>
      <protection locked="0"/>
    </xf>
    <xf numFmtId="0" fontId="2" fillId="4"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pplyAlignment="1">
      <alignment horizontal="right" vertical="center" wrapText="1"/>
    </xf>
    <xf numFmtId="0" fontId="4" fillId="0" borderId="0" xfId="0" applyFont="1" applyBorder="1" applyAlignment="1">
      <alignment horizontal="right" vertical="center" wrapText="1"/>
    </xf>
    <xf numFmtId="0" fontId="9" fillId="0"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0" borderId="4" xfId="0" applyFont="1" applyBorder="1" applyAlignment="1">
      <alignment horizontal="left" vertical="center" wrapText="1"/>
    </xf>
    <xf numFmtId="14" fontId="11" fillId="0" borderId="4"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0" borderId="18" xfId="0" applyFont="1" applyFill="1" applyBorder="1" applyAlignment="1">
      <alignment horizontal="justify" vertical="center" wrapText="1"/>
    </xf>
    <xf numFmtId="0" fontId="13" fillId="0" borderId="18" xfId="0" applyFont="1" applyFill="1" applyBorder="1" applyAlignment="1">
      <alignment horizontal="justify" vertical="center" wrapText="1"/>
    </xf>
    <xf numFmtId="0" fontId="9" fillId="0" borderId="1" xfId="0" applyFont="1" applyFill="1" applyBorder="1" applyAlignment="1">
      <alignment horizontal="left" vertical="center" wrapText="1"/>
    </xf>
    <xf numFmtId="14" fontId="9" fillId="0"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7"/>
  <sheetViews>
    <sheetView showGridLines="0" tabSelected="1" zoomScaleNormal="100" zoomScalePageLayoutView="98"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5" x14ac:dyDescent="0.25"/>
  <cols>
    <col min="1" max="1" width="11.42578125" style="32"/>
    <col min="2" max="2" width="29.28515625" style="32" customWidth="1"/>
    <col min="3" max="3" width="11.85546875" style="32" customWidth="1"/>
    <col min="4" max="4" width="25.5703125" style="32" customWidth="1"/>
    <col min="5" max="5" width="11.42578125" style="32"/>
    <col min="6" max="6" width="26.85546875" style="32" customWidth="1"/>
    <col min="7" max="7" width="11.42578125" style="32"/>
    <col min="8" max="8" width="14.7109375" style="32" customWidth="1"/>
    <col min="9" max="9" width="15.42578125" style="32" customWidth="1"/>
    <col min="10" max="10" width="13.85546875" style="32" customWidth="1"/>
    <col min="11" max="11" width="24.140625" style="32" customWidth="1"/>
    <col min="12" max="12" width="15.85546875" style="32" customWidth="1"/>
    <col min="13" max="13" width="45.28515625" style="32" customWidth="1"/>
    <col min="14" max="14" width="15.85546875" style="32" customWidth="1"/>
    <col min="15" max="15" width="42.42578125" style="32" customWidth="1"/>
    <col min="16" max="16" width="71" style="32" customWidth="1"/>
    <col min="17" max="17" width="15.7109375" style="32" customWidth="1"/>
    <col min="18" max="19" width="11.42578125" style="32"/>
    <col min="20" max="20" width="20.140625" style="32" customWidth="1"/>
    <col min="21" max="16384" width="11.42578125" style="32"/>
  </cols>
  <sheetData>
    <row r="1" spans="1:20" x14ac:dyDescent="0.25">
      <c r="A1" s="55" t="s">
        <v>0</v>
      </c>
      <c r="B1" s="73"/>
      <c r="C1" s="52" t="s">
        <v>176</v>
      </c>
      <c r="D1" s="53"/>
      <c r="E1" s="53"/>
      <c r="F1" s="53"/>
      <c r="G1" s="53"/>
      <c r="H1" s="53"/>
      <c r="I1" s="54"/>
      <c r="J1" s="9" t="s">
        <v>1</v>
      </c>
      <c r="K1" s="52" t="s">
        <v>170</v>
      </c>
      <c r="L1" s="53"/>
      <c r="M1" s="53"/>
      <c r="N1" s="53"/>
      <c r="O1" s="53"/>
      <c r="P1" s="53"/>
      <c r="Q1" s="54"/>
      <c r="R1" s="55"/>
      <c r="S1" s="56"/>
      <c r="T1" s="56"/>
    </row>
    <row r="2" spans="1:20" x14ac:dyDescent="0.25">
      <c r="A2" s="74" t="s">
        <v>2</v>
      </c>
      <c r="B2" s="74"/>
      <c r="C2" s="52" t="s">
        <v>171</v>
      </c>
      <c r="D2" s="53"/>
      <c r="E2" s="53"/>
      <c r="F2" s="53"/>
      <c r="G2" s="53"/>
      <c r="H2" s="53"/>
      <c r="I2" s="54"/>
      <c r="J2" s="55" t="s">
        <v>3</v>
      </c>
      <c r="K2" s="73"/>
      <c r="L2" s="52" t="s">
        <v>172</v>
      </c>
      <c r="M2" s="53"/>
      <c r="N2" s="53"/>
      <c r="O2" s="53"/>
      <c r="P2" s="53"/>
      <c r="Q2" s="53"/>
      <c r="R2" s="53"/>
      <c r="S2" s="53"/>
      <c r="T2" s="54"/>
    </row>
    <row r="3" spans="1:20" ht="15" customHeight="1" x14ac:dyDescent="0.25">
      <c r="A3" s="74" t="s">
        <v>4</v>
      </c>
      <c r="B3" s="74"/>
      <c r="C3" s="52" t="s">
        <v>173</v>
      </c>
      <c r="D3" s="53"/>
      <c r="E3" s="53"/>
      <c r="F3" s="53"/>
      <c r="G3" s="53"/>
      <c r="H3" s="53"/>
      <c r="I3" s="54"/>
      <c r="J3" s="75" t="s">
        <v>5</v>
      </c>
      <c r="K3" s="76"/>
      <c r="L3" s="52" t="s">
        <v>174</v>
      </c>
      <c r="M3" s="53"/>
      <c r="N3" s="53"/>
      <c r="O3" s="53"/>
      <c r="P3" s="53"/>
      <c r="Q3" s="53"/>
      <c r="R3" s="53"/>
      <c r="S3" s="53"/>
      <c r="T3" s="54"/>
    </row>
    <row r="4" spans="1:20" x14ac:dyDescent="0.25">
      <c r="A4" s="74" t="s">
        <v>6</v>
      </c>
      <c r="B4" s="74"/>
      <c r="C4" s="33" t="s">
        <v>175</v>
      </c>
      <c r="D4" s="34"/>
      <c r="E4" s="34"/>
      <c r="F4" s="34"/>
      <c r="G4" s="34"/>
      <c r="H4" s="34"/>
      <c r="I4" s="34"/>
      <c r="J4" s="8"/>
      <c r="K4" s="8"/>
      <c r="L4" s="35"/>
      <c r="M4" s="35"/>
      <c r="N4" s="35"/>
      <c r="O4" s="35"/>
      <c r="P4" s="35"/>
      <c r="Q4" s="35"/>
      <c r="R4" s="35"/>
      <c r="S4" s="35"/>
      <c r="T4" s="36"/>
    </row>
    <row r="5" spans="1:20" s="37" customFormat="1" ht="15.75" thickBot="1" x14ac:dyDescent="0.3">
      <c r="A5" s="80" t="s">
        <v>57</v>
      </c>
      <c r="B5" s="80"/>
      <c r="C5" s="77" t="s">
        <v>177</v>
      </c>
      <c r="D5" s="78"/>
      <c r="E5" s="78"/>
      <c r="F5" s="78"/>
      <c r="G5" s="78"/>
      <c r="H5" s="78"/>
      <c r="I5" s="78"/>
      <c r="J5" s="78"/>
      <c r="K5" s="78"/>
      <c r="L5" s="78"/>
      <c r="M5" s="78"/>
      <c r="N5" s="78"/>
      <c r="O5" s="78"/>
      <c r="P5" s="78"/>
      <c r="Q5" s="78"/>
      <c r="R5" s="78"/>
      <c r="S5" s="78"/>
      <c r="T5" s="79"/>
    </row>
    <row r="6" spans="1:20" ht="15.75" x14ac:dyDescent="0.25">
      <c r="A6" s="63" t="s">
        <v>55</v>
      </c>
      <c r="B6" s="64"/>
      <c r="C6" s="65"/>
      <c r="D6" s="65"/>
      <c r="E6" s="65"/>
      <c r="F6" s="65"/>
      <c r="G6" s="65"/>
      <c r="H6" s="65"/>
      <c r="I6" s="65"/>
      <c r="J6" s="65"/>
      <c r="K6" s="65"/>
      <c r="L6" s="65"/>
      <c r="M6" s="65"/>
      <c r="N6" s="65"/>
      <c r="O6" s="66"/>
      <c r="P6" s="68" t="s">
        <v>54</v>
      </c>
      <c r="Q6" s="69"/>
      <c r="R6" s="60" t="s">
        <v>53</v>
      </c>
      <c r="S6" s="61"/>
      <c r="T6" s="62"/>
    </row>
    <row r="7" spans="1:20" x14ac:dyDescent="0.25">
      <c r="A7" s="70" t="s">
        <v>7</v>
      </c>
      <c r="B7" s="70" t="s">
        <v>8</v>
      </c>
      <c r="C7" s="81" t="s">
        <v>9</v>
      </c>
      <c r="D7" s="70" t="s">
        <v>10</v>
      </c>
      <c r="E7" s="70" t="s">
        <v>11</v>
      </c>
      <c r="F7" s="70" t="s">
        <v>12</v>
      </c>
      <c r="G7" s="70" t="s">
        <v>13</v>
      </c>
      <c r="H7" s="70"/>
      <c r="I7" s="70" t="s">
        <v>14</v>
      </c>
      <c r="J7" s="70" t="s">
        <v>15</v>
      </c>
      <c r="K7" s="70" t="s">
        <v>16</v>
      </c>
      <c r="L7" s="70" t="s">
        <v>17</v>
      </c>
      <c r="M7" s="70" t="s">
        <v>18</v>
      </c>
      <c r="N7" s="70" t="s">
        <v>19</v>
      </c>
      <c r="O7" s="83" t="s">
        <v>22</v>
      </c>
      <c r="P7" s="59" t="s">
        <v>52</v>
      </c>
      <c r="Q7" s="59" t="s">
        <v>58</v>
      </c>
      <c r="R7" s="82" t="s">
        <v>20</v>
      </c>
      <c r="S7" s="82" t="s">
        <v>21</v>
      </c>
      <c r="T7" s="67" t="s">
        <v>56</v>
      </c>
    </row>
    <row r="8" spans="1:20" x14ac:dyDescent="0.25">
      <c r="A8" s="70"/>
      <c r="B8" s="70"/>
      <c r="C8" s="81"/>
      <c r="D8" s="70"/>
      <c r="E8" s="70"/>
      <c r="F8" s="70"/>
      <c r="G8" s="31" t="s">
        <v>23</v>
      </c>
      <c r="H8" s="31" t="s">
        <v>24</v>
      </c>
      <c r="I8" s="70"/>
      <c r="J8" s="70"/>
      <c r="K8" s="70"/>
      <c r="L8" s="70"/>
      <c r="M8" s="70"/>
      <c r="N8" s="70"/>
      <c r="O8" s="83"/>
      <c r="P8" s="59"/>
      <c r="Q8" s="59"/>
      <c r="R8" s="82"/>
      <c r="S8" s="82"/>
      <c r="T8" s="67"/>
    </row>
    <row r="9" spans="1:20" ht="158.25" customHeight="1" x14ac:dyDescent="0.25">
      <c r="A9" s="71">
        <v>1</v>
      </c>
      <c r="B9" s="21" t="s">
        <v>61</v>
      </c>
      <c r="C9" s="19" t="s">
        <v>25</v>
      </c>
      <c r="D9" s="72" t="s">
        <v>148</v>
      </c>
      <c r="E9" s="87">
        <v>1</v>
      </c>
      <c r="F9" s="86" t="s">
        <v>166</v>
      </c>
      <c r="G9" s="96">
        <v>41589</v>
      </c>
      <c r="H9" s="90">
        <v>41974</v>
      </c>
      <c r="I9" s="91">
        <v>55</v>
      </c>
      <c r="J9" s="51">
        <v>1</v>
      </c>
      <c r="K9" s="92" t="s">
        <v>60</v>
      </c>
      <c r="L9" s="51">
        <v>1</v>
      </c>
      <c r="M9" s="86" t="s">
        <v>196</v>
      </c>
      <c r="N9" s="71" t="s">
        <v>59</v>
      </c>
      <c r="O9" s="86" t="s">
        <v>146</v>
      </c>
      <c r="P9" s="57" t="s">
        <v>197</v>
      </c>
      <c r="Q9" s="47" t="s">
        <v>182</v>
      </c>
      <c r="R9" s="30"/>
      <c r="S9" s="30"/>
      <c r="T9" s="30"/>
    </row>
    <row r="10" spans="1:20" ht="158.25" customHeight="1" x14ac:dyDescent="0.25">
      <c r="A10" s="71"/>
      <c r="B10" s="21" t="s">
        <v>62</v>
      </c>
      <c r="C10" s="19" t="s">
        <v>26</v>
      </c>
      <c r="D10" s="72"/>
      <c r="E10" s="87"/>
      <c r="F10" s="86"/>
      <c r="G10" s="96"/>
      <c r="H10" s="90"/>
      <c r="I10" s="91"/>
      <c r="J10" s="51"/>
      <c r="K10" s="92"/>
      <c r="L10" s="51"/>
      <c r="M10" s="86"/>
      <c r="N10" s="71"/>
      <c r="O10" s="86"/>
      <c r="P10" s="58"/>
      <c r="Q10" s="48"/>
      <c r="R10" s="30"/>
      <c r="S10" s="30"/>
      <c r="T10" s="30"/>
    </row>
    <row r="11" spans="1:20" ht="275.25" customHeight="1" x14ac:dyDescent="0.25">
      <c r="A11" s="25">
        <v>2</v>
      </c>
      <c r="B11" s="21" t="s">
        <v>63</v>
      </c>
      <c r="C11" s="19" t="s">
        <v>27</v>
      </c>
      <c r="D11" s="30" t="s">
        <v>143</v>
      </c>
      <c r="E11" s="24">
        <v>1</v>
      </c>
      <c r="F11" s="21" t="s">
        <v>64</v>
      </c>
      <c r="G11" s="23">
        <v>41579</v>
      </c>
      <c r="H11" s="27">
        <v>42309</v>
      </c>
      <c r="I11" s="28">
        <v>104</v>
      </c>
      <c r="J11" s="22">
        <v>1</v>
      </c>
      <c r="K11" s="22" t="s">
        <v>65</v>
      </c>
      <c r="L11" s="22">
        <v>1</v>
      </c>
      <c r="M11" s="21" t="s">
        <v>198</v>
      </c>
      <c r="N11" s="38" t="s">
        <v>59</v>
      </c>
      <c r="O11" s="21" t="s">
        <v>66</v>
      </c>
      <c r="P11" s="39" t="s">
        <v>183</v>
      </c>
      <c r="Q11" s="20" t="s">
        <v>182</v>
      </c>
      <c r="R11" s="30"/>
      <c r="S11" s="30"/>
      <c r="T11" s="30"/>
    </row>
    <row r="12" spans="1:20" ht="205.5" customHeight="1" x14ac:dyDescent="0.25">
      <c r="A12" s="71">
        <v>3</v>
      </c>
      <c r="B12" s="40" t="s">
        <v>67</v>
      </c>
      <c r="C12" s="19" t="s">
        <v>28</v>
      </c>
      <c r="D12" s="72" t="s">
        <v>184</v>
      </c>
      <c r="E12" s="87">
        <v>1</v>
      </c>
      <c r="F12" s="88" t="s">
        <v>73</v>
      </c>
      <c r="G12" s="89">
        <v>41974</v>
      </c>
      <c r="H12" s="89">
        <v>42522</v>
      </c>
      <c r="I12" s="46">
        <f t="shared" ref="I12" si="0">(H12-G12)/7</f>
        <v>78.285714285714292</v>
      </c>
      <c r="J12" s="22">
        <v>1</v>
      </c>
      <c r="K12" s="51" t="s">
        <v>145</v>
      </c>
      <c r="L12" s="22">
        <v>1</v>
      </c>
      <c r="M12" s="86" t="s">
        <v>199</v>
      </c>
      <c r="N12" s="71" t="s">
        <v>74</v>
      </c>
      <c r="O12" s="95" t="s">
        <v>179</v>
      </c>
      <c r="P12" s="39" t="s">
        <v>200</v>
      </c>
      <c r="Q12" s="47" t="s">
        <v>182</v>
      </c>
      <c r="R12" s="30"/>
      <c r="S12" s="30"/>
      <c r="T12" s="30"/>
    </row>
    <row r="13" spans="1:20" ht="146.25" customHeight="1" x14ac:dyDescent="0.25">
      <c r="A13" s="71"/>
      <c r="B13" s="40" t="s">
        <v>68</v>
      </c>
      <c r="C13" s="19" t="s">
        <v>75</v>
      </c>
      <c r="D13" s="72"/>
      <c r="E13" s="87"/>
      <c r="F13" s="88"/>
      <c r="G13" s="89"/>
      <c r="H13" s="89"/>
      <c r="I13" s="46"/>
      <c r="J13" s="22">
        <v>1</v>
      </c>
      <c r="K13" s="51"/>
      <c r="L13" s="22">
        <v>1</v>
      </c>
      <c r="M13" s="86"/>
      <c r="N13" s="71"/>
      <c r="O13" s="95"/>
      <c r="P13" s="41" t="s">
        <v>188</v>
      </c>
      <c r="Q13" s="49"/>
      <c r="R13" s="30"/>
      <c r="S13" s="30"/>
      <c r="T13" s="30"/>
    </row>
    <row r="14" spans="1:20" ht="114.75" customHeight="1" x14ac:dyDescent="0.25">
      <c r="A14" s="71"/>
      <c r="B14" s="40" t="s">
        <v>69</v>
      </c>
      <c r="C14" s="19" t="s">
        <v>29</v>
      </c>
      <c r="D14" s="72"/>
      <c r="E14" s="87"/>
      <c r="F14" s="88"/>
      <c r="G14" s="89"/>
      <c r="H14" s="89"/>
      <c r="I14" s="46"/>
      <c r="J14" s="22">
        <v>1</v>
      </c>
      <c r="K14" s="51"/>
      <c r="L14" s="22">
        <v>1</v>
      </c>
      <c r="M14" s="86"/>
      <c r="N14" s="71"/>
      <c r="O14" s="95"/>
      <c r="P14" s="41" t="s">
        <v>189</v>
      </c>
      <c r="Q14" s="49"/>
      <c r="R14" s="30"/>
      <c r="S14" s="30"/>
      <c r="T14" s="30"/>
    </row>
    <row r="15" spans="1:20" ht="94.5" customHeight="1" x14ac:dyDescent="0.25">
      <c r="A15" s="71"/>
      <c r="B15" s="40" t="s">
        <v>70</v>
      </c>
      <c r="C15" s="19" t="s">
        <v>30</v>
      </c>
      <c r="D15" s="72"/>
      <c r="E15" s="87"/>
      <c r="F15" s="88"/>
      <c r="G15" s="89"/>
      <c r="H15" s="89"/>
      <c r="I15" s="46"/>
      <c r="J15" s="22">
        <v>1</v>
      </c>
      <c r="K15" s="51"/>
      <c r="L15" s="22">
        <v>1</v>
      </c>
      <c r="M15" s="86"/>
      <c r="N15" s="71"/>
      <c r="O15" s="95"/>
      <c r="P15" s="41" t="s">
        <v>190</v>
      </c>
      <c r="Q15" s="49"/>
      <c r="R15" s="30"/>
      <c r="S15" s="30"/>
      <c r="T15" s="30"/>
    </row>
    <row r="16" spans="1:20" ht="34.5" x14ac:dyDescent="0.25">
      <c r="A16" s="71"/>
      <c r="B16" s="40" t="s">
        <v>144</v>
      </c>
      <c r="C16" s="19" t="s">
        <v>76</v>
      </c>
      <c r="D16" s="72"/>
      <c r="E16" s="87"/>
      <c r="F16" s="88"/>
      <c r="G16" s="89"/>
      <c r="H16" s="89"/>
      <c r="I16" s="46"/>
      <c r="J16" s="22">
        <v>1</v>
      </c>
      <c r="K16" s="51"/>
      <c r="L16" s="22">
        <v>1</v>
      </c>
      <c r="M16" s="86"/>
      <c r="N16" s="71"/>
      <c r="O16" s="95"/>
      <c r="P16" s="93" t="s">
        <v>169</v>
      </c>
      <c r="Q16" s="49"/>
      <c r="R16" s="30"/>
      <c r="S16" s="30"/>
      <c r="T16" s="30"/>
    </row>
    <row r="17" spans="1:20" ht="23.25" customHeight="1" x14ac:dyDescent="0.25">
      <c r="A17" s="71"/>
      <c r="B17" s="40" t="s">
        <v>71</v>
      </c>
      <c r="C17" s="19" t="s">
        <v>77</v>
      </c>
      <c r="D17" s="72"/>
      <c r="E17" s="87"/>
      <c r="F17" s="88"/>
      <c r="G17" s="89"/>
      <c r="H17" s="89"/>
      <c r="I17" s="46"/>
      <c r="J17" s="22">
        <v>1</v>
      </c>
      <c r="K17" s="51"/>
      <c r="L17" s="22">
        <v>1</v>
      </c>
      <c r="M17" s="86"/>
      <c r="N17" s="71"/>
      <c r="O17" s="95"/>
      <c r="P17" s="94"/>
      <c r="Q17" s="49"/>
      <c r="R17" s="30"/>
      <c r="S17" s="30"/>
      <c r="T17" s="30"/>
    </row>
    <row r="18" spans="1:20" ht="23.25" customHeight="1" x14ac:dyDescent="0.25">
      <c r="A18" s="71"/>
      <c r="B18" s="40" t="s">
        <v>72</v>
      </c>
      <c r="C18" s="19" t="s">
        <v>78</v>
      </c>
      <c r="D18" s="72"/>
      <c r="E18" s="87"/>
      <c r="F18" s="88"/>
      <c r="G18" s="89"/>
      <c r="H18" s="89"/>
      <c r="I18" s="46"/>
      <c r="J18" s="22">
        <v>0</v>
      </c>
      <c r="K18" s="51"/>
      <c r="L18" s="22">
        <v>0</v>
      </c>
      <c r="M18" s="86"/>
      <c r="N18" s="71"/>
      <c r="O18" s="95"/>
      <c r="P18" s="58"/>
      <c r="Q18" s="50"/>
      <c r="R18" s="30"/>
      <c r="S18" s="30"/>
      <c r="T18" s="30"/>
    </row>
    <row r="19" spans="1:20" ht="93.75" customHeight="1" x14ac:dyDescent="0.25">
      <c r="A19" s="71">
        <v>4</v>
      </c>
      <c r="B19" s="40" t="s">
        <v>147</v>
      </c>
      <c r="C19" s="19" t="s">
        <v>79</v>
      </c>
      <c r="D19" s="71" t="s">
        <v>149</v>
      </c>
      <c r="E19" s="24">
        <v>1</v>
      </c>
      <c r="F19" s="88" t="s">
        <v>81</v>
      </c>
      <c r="G19" s="89">
        <v>42005</v>
      </c>
      <c r="H19" s="89">
        <v>42371</v>
      </c>
      <c r="I19" s="46">
        <f t="shared" ref="I19:I21" si="1">(H19-G19)/7</f>
        <v>52.285714285714285</v>
      </c>
      <c r="J19" s="51">
        <v>0.5</v>
      </c>
      <c r="K19" s="51" t="s">
        <v>82</v>
      </c>
      <c r="L19" s="51">
        <v>0.5</v>
      </c>
      <c r="M19" s="21" t="s">
        <v>178</v>
      </c>
      <c r="N19" s="71" t="s">
        <v>59</v>
      </c>
      <c r="O19" s="86" t="s">
        <v>151</v>
      </c>
      <c r="P19" s="57" t="s">
        <v>191</v>
      </c>
      <c r="Q19" s="47" t="s">
        <v>182</v>
      </c>
      <c r="R19" s="30"/>
      <c r="S19" s="30"/>
      <c r="T19" s="30"/>
    </row>
    <row r="20" spans="1:20" ht="93.75" customHeight="1" x14ac:dyDescent="0.25">
      <c r="A20" s="71"/>
      <c r="B20" s="40" t="s">
        <v>80</v>
      </c>
      <c r="C20" s="19" t="s">
        <v>87</v>
      </c>
      <c r="D20" s="71"/>
      <c r="E20" s="24">
        <v>2</v>
      </c>
      <c r="F20" s="88"/>
      <c r="G20" s="89"/>
      <c r="H20" s="89"/>
      <c r="I20" s="46">
        <f t="shared" si="1"/>
        <v>0</v>
      </c>
      <c r="J20" s="51"/>
      <c r="K20" s="51"/>
      <c r="L20" s="51"/>
      <c r="M20" s="21" t="s">
        <v>150</v>
      </c>
      <c r="N20" s="71"/>
      <c r="O20" s="86"/>
      <c r="P20" s="58"/>
      <c r="Q20" s="48"/>
      <c r="R20" s="30"/>
      <c r="S20" s="30"/>
      <c r="T20" s="30"/>
    </row>
    <row r="21" spans="1:20" ht="90" customHeight="1" x14ac:dyDescent="0.25">
      <c r="A21" s="71">
        <v>5</v>
      </c>
      <c r="B21" s="40" t="s">
        <v>83</v>
      </c>
      <c r="C21" s="19" t="s">
        <v>88</v>
      </c>
      <c r="D21" s="72" t="s">
        <v>152</v>
      </c>
      <c r="E21" s="24">
        <v>1</v>
      </c>
      <c r="F21" s="15" t="s">
        <v>85</v>
      </c>
      <c r="G21" s="18">
        <v>41609</v>
      </c>
      <c r="H21" s="18">
        <v>41791</v>
      </c>
      <c r="I21" s="26">
        <f t="shared" si="1"/>
        <v>26</v>
      </c>
      <c r="J21" s="22">
        <v>1</v>
      </c>
      <c r="K21" s="16" t="s">
        <v>89</v>
      </c>
      <c r="L21" s="51">
        <f>AVERAGE(J21:J22)</f>
        <v>0.95454545454545459</v>
      </c>
      <c r="M21" s="15" t="s">
        <v>91</v>
      </c>
      <c r="N21" s="42" t="s">
        <v>59</v>
      </c>
      <c r="O21" s="21" t="s">
        <v>94</v>
      </c>
      <c r="P21" s="57" t="s">
        <v>192</v>
      </c>
      <c r="Q21" s="47" t="s">
        <v>185</v>
      </c>
      <c r="R21" s="30"/>
      <c r="S21" s="30"/>
      <c r="T21" s="30"/>
    </row>
    <row r="22" spans="1:20" ht="90" customHeight="1" x14ac:dyDescent="0.25">
      <c r="A22" s="71"/>
      <c r="B22" s="40" t="s">
        <v>84</v>
      </c>
      <c r="C22" s="19" t="s">
        <v>97</v>
      </c>
      <c r="D22" s="72"/>
      <c r="E22" s="24">
        <v>2</v>
      </c>
      <c r="F22" s="15" t="s">
        <v>86</v>
      </c>
      <c r="G22" s="18">
        <v>41548</v>
      </c>
      <c r="H22" s="18">
        <v>42309</v>
      </c>
      <c r="I22" s="26">
        <f>+(H22-G22)/7</f>
        <v>108.71428571428571</v>
      </c>
      <c r="J22" s="22">
        <f>(20*1)/22</f>
        <v>0.90909090909090906</v>
      </c>
      <c r="K22" s="16" t="s">
        <v>90</v>
      </c>
      <c r="L22" s="51"/>
      <c r="M22" s="15" t="s">
        <v>92</v>
      </c>
      <c r="N22" s="42" t="s">
        <v>93</v>
      </c>
      <c r="O22" s="21" t="s">
        <v>95</v>
      </c>
      <c r="P22" s="58"/>
      <c r="Q22" s="48"/>
      <c r="R22" s="30"/>
      <c r="S22" s="30"/>
      <c r="T22" s="30"/>
    </row>
    <row r="23" spans="1:20" ht="371.25" x14ac:dyDescent="0.25">
      <c r="A23" s="25">
        <v>6</v>
      </c>
      <c r="B23" s="10" t="s">
        <v>96</v>
      </c>
      <c r="C23" s="19" t="s">
        <v>101</v>
      </c>
      <c r="D23" s="30" t="s">
        <v>153</v>
      </c>
      <c r="E23" s="24">
        <v>1</v>
      </c>
      <c r="F23" s="21" t="s">
        <v>98</v>
      </c>
      <c r="G23" s="18">
        <v>41548</v>
      </c>
      <c r="H23" s="18">
        <v>42248</v>
      </c>
      <c r="I23" s="26">
        <f t="shared" ref="I23:I26" si="2">(H23-G23)/7</f>
        <v>100</v>
      </c>
      <c r="J23" s="22">
        <v>1</v>
      </c>
      <c r="K23" s="25" t="s">
        <v>99</v>
      </c>
      <c r="L23" s="22">
        <v>1</v>
      </c>
      <c r="M23" s="21" t="s">
        <v>201</v>
      </c>
      <c r="N23" s="25" t="s">
        <v>93</v>
      </c>
      <c r="O23" s="21" t="s">
        <v>180</v>
      </c>
      <c r="P23" s="39" t="s">
        <v>208</v>
      </c>
      <c r="Q23" s="20" t="s">
        <v>185</v>
      </c>
      <c r="R23" s="30"/>
      <c r="S23" s="30"/>
      <c r="T23" s="30"/>
    </row>
    <row r="24" spans="1:20" ht="371.25" x14ac:dyDescent="0.25">
      <c r="A24" s="25">
        <v>7</v>
      </c>
      <c r="B24" s="10" t="s">
        <v>100</v>
      </c>
      <c r="C24" s="19" t="s">
        <v>108</v>
      </c>
      <c r="D24" s="30" t="s">
        <v>186</v>
      </c>
      <c r="E24" s="24">
        <v>1</v>
      </c>
      <c r="F24" s="21" t="s">
        <v>102</v>
      </c>
      <c r="G24" s="18">
        <v>41548</v>
      </c>
      <c r="H24" s="18">
        <v>42307</v>
      </c>
      <c r="I24" s="26">
        <f t="shared" si="2"/>
        <v>108.42857142857143</v>
      </c>
      <c r="J24" s="22">
        <v>1</v>
      </c>
      <c r="K24" s="22" t="s">
        <v>103</v>
      </c>
      <c r="L24" s="22">
        <v>1</v>
      </c>
      <c r="M24" s="21" t="s">
        <v>202</v>
      </c>
      <c r="N24" s="30" t="s">
        <v>93</v>
      </c>
      <c r="O24" s="21" t="s">
        <v>181</v>
      </c>
      <c r="P24" s="39" t="s">
        <v>187</v>
      </c>
      <c r="Q24" s="20" t="s">
        <v>182</v>
      </c>
      <c r="R24" s="30"/>
      <c r="S24" s="30"/>
      <c r="T24" s="30"/>
    </row>
    <row r="25" spans="1:20" ht="247.5" x14ac:dyDescent="0.25">
      <c r="A25" s="25">
        <v>8</v>
      </c>
      <c r="B25" s="21" t="s">
        <v>104</v>
      </c>
      <c r="C25" s="19" t="s">
        <v>109</v>
      </c>
      <c r="D25" s="30" t="s">
        <v>154</v>
      </c>
      <c r="E25" s="24">
        <v>1</v>
      </c>
      <c r="F25" s="21" t="s">
        <v>105</v>
      </c>
      <c r="G25" s="18">
        <v>41640</v>
      </c>
      <c r="H25" s="18">
        <v>42309</v>
      </c>
      <c r="I25" s="26">
        <f t="shared" si="2"/>
        <v>95.571428571428569</v>
      </c>
      <c r="J25" s="22">
        <v>1</v>
      </c>
      <c r="K25" s="16" t="s">
        <v>155</v>
      </c>
      <c r="L25" s="22">
        <v>1</v>
      </c>
      <c r="M25" s="21" t="s">
        <v>203</v>
      </c>
      <c r="N25" s="30" t="s">
        <v>106</v>
      </c>
      <c r="O25" s="21" t="s">
        <v>156</v>
      </c>
      <c r="P25" s="39" t="s">
        <v>193</v>
      </c>
      <c r="Q25" s="20" t="s">
        <v>182</v>
      </c>
      <c r="R25" s="30"/>
      <c r="S25" s="30"/>
      <c r="T25" s="30"/>
    </row>
    <row r="26" spans="1:20" ht="157.5" x14ac:dyDescent="0.25">
      <c r="A26" s="25">
        <v>9</v>
      </c>
      <c r="B26" s="10" t="s">
        <v>107</v>
      </c>
      <c r="C26" s="19" t="s">
        <v>114</v>
      </c>
      <c r="D26" s="30" t="s">
        <v>157</v>
      </c>
      <c r="E26" s="24">
        <v>1</v>
      </c>
      <c r="F26" s="21" t="s">
        <v>110</v>
      </c>
      <c r="G26" s="18">
        <v>41426</v>
      </c>
      <c r="H26" s="18">
        <v>41640</v>
      </c>
      <c r="I26" s="26">
        <f t="shared" si="2"/>
        <v>30.571428571428573</v>
      </c>
      <c r="J26" s="22">
        <v>1</v>
      </c>
      <c r="K26" s="16" t="s">
        <v>158</v>
      </c>
      <c r="L26" s="22">
        <v>1</v>
      </c>
      <c r="M26" s="21" t="s">
        <v>111</v>
      </c>
      <c r="N26" s="30" t="s">
        <v>112</v>
      </c>
      <c r="O26" s="21" t="s">
        <v>113</v>
      </c>
      <c r="P26" s="39" t="s">
        <v>194</v>
      </c>
      <c r="Q26" s="20" t="s">
        <v>182</v>
      </c>
      <c r="R26" s="30"/>
      <c r="S26" s="30"/>
      <c r="T26" s="30"/>
    </row>
    <row r="27" spans="1:20" ht="56.25" x14ac:dyDescent="0.25">
      <c r="A27" s="71">
        <v>10</v>
      </c>
      <c r="B27" s="40" t="s">
        <v>116</v>
      </c>
      <c r="C27" s="19" t="s">
        <v>115</v>
      </c>
      <c r="D27" s="86" t="s">
        <v>159</v>
      </c>
      <c r="E27" s="24">
        <v>1</v>
      </c>
      <c r="F27" s="15" t="s">
        <v>118</v>
      </c>
      <c r="G27" s="18">
        <v>41548</v>
      </c>
      <c r="H27" s="18">
        <v>42186</v>
      </c>
      <c r="I27" s="26">
        <f>(H27-G27)/7</f>
        <v>91.142857142857139</v>
      </c>
      <c r="J27" s="51">
        <v>1</v>
      </c>
      <c r="K27" s="16" t="s">
        <v>120</v>
      </c>
      <c r="L27" s="51">
        <v>1</v>
      </c>
      <c r="M27" s="15" t="s">
        <v>122</v>
      </c>
      <c r="N27" s="43" t="s">
        <v>123</v>
      </c>
      <c r="O27" s="21" t="s">
        <v>124</v>
      </c>
      <c r="P27" s="57" t="s">
        <v>209</v>
      </c>
      <c r="Q27" s="47" t="s">
        <v>182</v>
      </c>
      <c r="R27" s="30"/>
      <c r="S27" s="30"/>
      <c r="T27" s="30"/>
    </row>
    <row r="28" spans="1:20" ht="56.25" x14ac:dyDescent="0.25">
      <c r="A28" s="71"/>
      <c r="B28" s="40" t="s">
        <v>117</v>
      </c>
      <c r="C28" s="19" t="s">
        <v>126</v>
      </c>
      <c r="D28" s="86"/>
      <c r="E28" s="24">
        <v>2</v>
      </c>
      <c r="F28" s="15" t="s">
        <v>119</v>
      </c>
      <c r="G28" s="18">
        <v>41548</v>
      </c>
      <c r="H28" s="18">
        <v>42186</v>
      </c>
      <c r="I28" s="26">
        <f>(H28-G28)/7</f>
        <v>91.142857142857139</v>
      </c>
      <c r="J28" s="51"/>
      <c r="K28" s="16" t="s">
        <v>121</v>
      </c>
      <c r="L28" s="51"/>
      <c r="M28" s="15" t="s">
        <v>160</v>
      </c>
      <c r="N28" s="43" t="s">
        <v>123</v>
      </c>
      <c r="O28" s="21" t="s">
        <v>161</v>
      </c>
      <c r="P28" s="58"/>
      <c r="Q28" s="48"/>
      <c r="R28" s="30"/>
      <c r="S28" s="30"/>
      <c r="T28" s="30"/>
    </row>
    <row r="29" spans="1:20" ht="409.6" customHeight="1" x14ac:dyDescent="0.25">
      <c r="A29" s="25">
        <v>11</v>
      </c>
      <c r="B29" s="10" t="s">
        <v>125</v>
      </c>
      <c r="C29" s="19" t="s">
        <v>131</v>
      </c>
      <c r="D29" s="30" t="s">
        <v>162</v>
      </c>
      <c r="E29" s="24">
        <v>1</v>
      </c>
      <c r="F29" s="15" t="s">
        <v>127</v>
      </c>
      <c r="G29" s="18">
        <v>41640</v>
      </c>
      <c r="H29" s="18">
        <v>42309</v>
      </c>
      <c r="I29" s="26">
        <f>(H29-G29)/7</f>
        <v>95.571428571428569</v>
      </c>
      <c r="J29" s="22">
        <v>1</v>
      </c>
      <c r="K29" s="16" t="s">
        <v>128</v>
      </c>
      <c r="L29" s="22">
        <v>1</v>
      </c>
      <c r="M29" s="15" t="s">
        <v>204</v>
      </c>
      <c r="N29" s="17" t="s">
        <v>106</v>
      </c>
      <c r="O29" s="21" t="s">
        <v>129</v>
      </c>
      <c r="P29" s="39" t="s">
        <v>195</v>
      </c>
      <c r="Q29" s="20" t="s">
        <v>185</v>
      </c>
      <c r="R29" s="30"/>
      <c r="S29" s="30"/>
      <c r="T29" s="30"/>
    </row>
    <row r="30" spans="1:20" ht="250.5" customHeight="1" x14ac:dyDescent="0.25">
      <c r="A30" s="25">
        <v>12</v>
      </c>
      <c r="B30" s="10" t="s">
        <v>130</v>
      </c>
      <c r="C30" s="19" t="s">
        <v>135</v>
      </c>
      <c r="D30" s="30" t="s">
        <v>163</v>
      </c>
      <c r="E30" s="24">
        <v>1</v>
      </c>
      <c r="F30" s="15" t="s">
        <v>132</v>
      </c>
      <c r="G30" s="18">
        <v>42064</v>
      </c>
      <c r="H30" s="18">
        <v>42309</v>
      </c>
      <c r="I30" s="26">
        <f>(H30-G30)/7</f>
        <v>35</v>
      </c>
      <c r="J30" s="22">
        <v>1</v>
      </c>
      <c r="K30" s="16" t="s">
        <v>133</v>
      </c>
      <c r="L30" s="22">
        <v>1</v>
      </c>
      <c r="M30" s="15" t="s">
        <v>205</v>
      </c>
      <c r="N30" s="17" t="s">
        <v>112</v>
      </c>
      <c r="O30" s="21" t="s">
        <v>134</v>
      </c>
      <c r="P30" s="39" t="s">
        <v>206</v>
      </c>
      <c r="Q30" s="20" t="s">
        <v>182</v>
      </c>
      <c r="R30" s="30"/>
      <c r="S30" s="30"/>
      <c r="T30" s="30"/>
    </row>
    <row r="31" spans="1:20" ht="56.25" x14ac:dyDescent="0.25">
      <c r="A31" s="25">
        <v>13</v>
      </c>
      <c r="B31" s="10" t="s">
        <v>164</v>
      </c>
      <c r="C31" s="19" t="s">
        <v>142</v>
      </c>
      <c r="D31" s="30" t="s">
        <v>165</v>
      </c>
      <c r="E31" s="24">
        <v>1</v>
      </c>
      <c r="F31" s="15" t="s">
        <v>136</v>
      </c>
      <c r="G31" s="18">
        <v>41944</v>
      </c>
      <c r="H31" s="18">
        <v>42036</v>
      </c>
      <c r="I31" s="26">
        <f>(H31-G31)/7</f>
        <v>13.142857142857142</v>
      </c>
      <c r="J31" s="22">
        <v>1</v>
      </c>
      <c r="K31" s="16" t="s">
        <v>90</v>
      </c>
      <c r="L31" s="22">
        <v>1</v>
      </c>
      <c r="M31" s="15" t="s">
        <v>137</v>
      </c>
      <c r="N31" s="17" t="s">
        <v>112</v>
      </c>
      <c r="O31" s="21" t="s">
        <v>138</v>
      </c>
      <c r="P31" s="30" t="s">
        <v>207</v>
      </c>
      <c r="Q31" s="25" t="s">
        <v>182</v>
      </c>
      <c r="R31" s="30"/>
      <c r="S31" s="30"/>
      <c r="T31" s="30"/>
    </row>
    <row r="32" spans="1:20" x14ac:dyDescent="0.25">
      <c r="A32" s="44"/>
      <c r="B32" s="11"/>
      <c r="C32" s="7"/>
      <c r="D32" s="11"/>
      <c r="E32" s="44"/>
      <c r="F32" s="11"/>
      <c r="G32" s="12"/>
      <c r="H32" s="12"/>
      <c r="I32" s="13"/>
      <c r="J32" s="14"/>
      <c r="K32" s="11"/>
      <c r="L32" s="1"/>
      <c r="M32" s="11"/>
      <c r="N32" s="11"/>
      <c r="O32" s="11"/>
      <c r="P32" s="11"/>
      <c r="Q32" s="11"/>
      <c r="R32" s="11"/>
      <c r="S32" s="11"/>
      <c r="T32" s="11"/>
    </row>
    <row r="33" spans="1:20" x14ac:dyDescent="0.25">
      <c r="A33" s="85" t="s">
        <v>31</v>
      </c>
      <c r="B33" s="85"/>
      <c r="C33" s="85"/>
      <c r="D33" s="85"/>
      <c r="E33" s="2" t="s">
        <v>32</v>
      </c>
      <c r="F33" s="3">
        <f>SUM(L9)</f>
        <v>1</v>
      </c>
      <c r="G33" s="2"/>
      <c r="H33" s="2"/>
      <c r="I33" s="2"/>
      <c r="J33" s="2"/>
      <c r="K33" s="2"/>
      <c r="L33" s="2"/>
      <c r="M33" s="2"/>
      <c r="N33" s="2"/>
      <c r="O33" s="2"/>
      <c r="P33" s="2"/>
      <c r="Q33" s="2"/>
      <c r="R33" s="2"/>
      <c r="S33" s="2"/>
      <c r="T33" s="2"/>
    </row>
    <row r="34" spans="1:20" x14ac:dyDescent="0.25">
      <c r="A34" s="29"/>
      <c r="B34" s="29"/>
      <c r="C34" s="45"/>
      <c r="D34" s="45"/>
      <c r="E34" s="2" t="s">
        <v>33</v>
      </c>
      <c r="F34" s="3">
        <f>L9</f>
        <v>1</v>
      </c>
      <c r="G34" s="2"/>
      <c r="H34" s="2"/>
      <c r="I34" s="2"/>
      <c r="J34" s="2"/>
      <c r="K34" s="2"/>
      <c r="L34" s="2"/>
      <c r="M34" s="2"/>
      <c r="N34" s="2"/>
      <c r="O34" s="2"/>
      <c r="P34" s="2"/>
      <c r="Q34" s="2"/>
      <c r="R34" s="2"/>
      <c r="S34" s="2"/>
      <c r="T34" s="2"/>
    </row>
    <row r="35" spans="1:20" x14ac:dyDescent="0.25">
      <c r="A35" s="29"/>
      <c r="B35" s="29"/>
      <c r="C35" s="45"/>
      <c r="D35" s="45"/>
      <c r="E35" s="2" t="s">
        <v>34</v>
      </c>
      <c r="F35" s="3">
        <f>L11</f>
        <v>1</v>
      </c>
      <c r="G35" s="2"/>
      <c r="H35" s="2"/>
      <c r="I35" s="2"/>
      <c r="J35" s="2"/>
      <c r="K35" s="2"/>
      <c r="L35" s="2"/>
      <c r="M35" s="2"/>
      <c r="N35" s="2"/>
      <c r="O35" s="2"/>
      <c r="P35" s="2"/>
      <c r="Q35" s="2"/>
      <c r="R35" s="2"/>
      <c r="S35" s="2"/>
      <c r="T35" s="2"/>
    </row>
    <row r="36" spans="1:20" x14ac:dyDescent="0.25">
      <c r="A36" s="29"/>
      <c r="B36" s="29"/>
      <c r="C36" s="45"/>
      <c r="D36" s="45"/>
      <c r="E36" s="2" t="s">
        <v>35</v>
      </c>
      <c r="F36" s="3">
        <f>L12</f>
        <v>1</v>
      </c>
      <c r="G36" s="2"/>
      <c r="H36" s="2"/>
      <c r="I36" s="2"/>
      <c r="J36" s="2"/>
      <c r="K36" s="2"/>
      <c r="L36" s="2"/>
      <c r="M36" s="2"/>
      <c r="N36" s="2"/>
      <c r="O36" s="2"/>
      <c r="P36" s="2"/>
      <c r="Q36" s="2"/>
      <c r="R36" s="2"/>
      <c r="S36" s="2"/>
      <c r="T36" s="2"/>
    </row>
    <row r="37" spans="1:20" x14ac:dyDescent="0.25">
      <c r="A37" s="29"/>
      <c r="B37" s="29"/>
      <c r="C37" s="45"/>
      <c r="D37" s="45"/>
      <c r="E37" s="2" t="s">
        <v>36</v>
      </c>
      <c r="F37" s="3">
        <f>L13</f>
        <v>1</v>
      </c>
      <c r="G37" s="2"/>
      <c r="H37" s="2"/>
      <c r="I37" s="2"/>
      <c r="J37" s="2"/>
      <c r="K37" s="2"/>
      <c r="L37" s="2"/>
      <c r="M37" s="2"/>
      <c r="N37" s="2"/>
      <c r="O37" s="2"/>
      <c r="P37" s="2"/>
      <c r="Q37" s="2"/>
      <c r="R37" s="2"/>
      <c r="S37" s="2"/>
      <c r="T37" s="2"/>
    </row>
    <row r="38" spans="1:20" x14ac:dyDescent="0.25">
      <c r="A38" s="29"/>
      <c r="B38" s="29"/>
      <c r="C38" s="45"/>
      <c r="D38" s="45"/>
      <c r="E38" s="2" t="s">
        <v>37</v>
      </c>
      <c r="F38" s="3">
        <f t="shared" ref="F38:F42" si="3">L14</f>
        <v>1</v>
      </c>
      <c r="G38" s="2"/>
      <c r="H38" s="2"/>
      <c r="I38" s="2"/>
      <c r="J38" s="2"/>
      <c r="K38" s="2"/>
      <c r="L38" s="2"/>
      <c r="M38" s="2"/>
      <c r="N38" s="2"/>
      <c r="O38" s="2"/>
      <c r="P38" s="2"/>
      <c r="Q38" s="2"/>
      <c r="R38" s="2"/>
      <c r="S38" s="2"/>
      <c r="T38" s="2"/>
    </row>
    <row r="39" spans="1:20" x14ac:dyDescent="0.25">
      <c r="A39" s="29"/>
      <c r="B39" s="29"/>
      <c r="C39" s="45"/>
      <c r="D39" s="45"/>
      <c r="E39" s="2" t="s">
        <v>38</v>
      </c>
      <c r="F39" s="3">
        <f t="shared" si="3"/>
        <v>1</v>
      </c>
      <c r="G39" s="2"/>
      <c r="H39" s="2"/>
      <c r="I39" s="2"/>
      <c r="J39" s="2"/>
      <c r="K39" s="2"/>
      <c r="L39" s="2"/>
      <c r="M39" s="2"/>
      <c r="N39" s="2"/>
      <c r="O39" s="2"/>
      <c r="P39" s="2"/>
      <c r="Q39" s="2"/>
      <c r="R39" s="2"/>
      <c r="S39" s="2"/>
      <c r="T39" s="2"/>
    </row>
    <row r="40" spans="1:20" x14ac:dyDescent="0.25">
      <c r="A40" s="29"/>
      <c r="B40" s="29"/>
      <c r="C40" s="45"/>
      <c r="D40" s="45"/>
      <c r="E40" s="2" t="s">
        <v>39</v>
      </c>
      <c r="F40" s="3">
        <f t="shared" si="3"/>
        <v>1</v>
      </c>
      <c r="G40" s="2"/>
      <c r="H40" s="2"/>
      <c r="I40" s="2"/>
      <c r="J40" s="2"/>
      <c r="K40" s="2"/>
      <c r="L40" s="2"/>
      <c r="M40" s="2"/>
      <c r="N40" s="2"/>
      <c r="O40" s="2"/>
      <c r="P40" s="2"/>
      <c r="Q40" s="2"/>
      <c r="R40" s="2"/>
      <c r="S40" s="2"/>
      <c r="T40" s="2"/>
    </row>
    <row r="41" spans="1:20" x14ac:dyDescent="0.25">
      <c r="A41" s="29"/>
      <c r="B41" s="29"/>
      <c r="C41" s="45"/>
      <c r="D41" s="45"/>
      <c r="E41" s="2" t="s">
        <v>40</v>
      </c>
      <c r="F41" s="3">
        <f t="shared" si="3"/>
        <v>1</v>
      </c>
      <c r="G41" s="2"/>
      <c r="H41" s="2"/>
      <c r="I41" s="2"/>
      <c r="J41" s="2"/>
      <c r="K41" s="2"/>
      <c r="L41" s="2"/>
      <c r="M41" s="2"/>
      <c r="N41" s="2"/>
      <c r="O41" s="2"/>
      <c r="P41" s="2"/>
      <c r="Q41" s="2"/>
      <c r="R41" s="2"/>
      <c r="S41" s="2"/>
      <c r="T41" s="2"/>
    </row>
    <row r="42" spans="1:20" x14ac:dyDescent="0.25">
      <c r="A42" s="29"/>
      <c r="B42" s="29"/>
      <c r="C42" s="45"/>
      <c r="D42" s="45"/>
      <c r="E42" s="2" t="s">
        <v>41</v>
      </c>
      <c r="F42" s="3">
        <f t="shared" si="3"/>
        <v>0</v>
      </c>
      <c r="G42" s="2"/>
      <c r="H42" s="2"/>
      <c r="I42" s="2"/>
      <c r="J42" s="2"/>
      <c r="K42" s="2"/>
      <c r="L42" s="2"/>
      <c r="M42" s="2"/>
      <c r="N42" s="2"/>
      <c r="O42" s="2"/>
      <c r="P42" s="2"/>
      <c r="Q42" s="2"/>
      <c r="R42" s="2"/>
      <c r="S42" s="2"/>
      <c r="T42" s="2"/>
    </row>
    <row r="43" spans="1:20" x14ac:dyDescent="0.25">
      <c r="A43" s="29"/>
      <c r="B43" s="29"/>
      <c r="C43" s="45"/>
      <c r="D43" s="45"/>
      <c r="E43" s="2" t="s">
        <v>42</v>
      </c>
      <c r="F43" s="3">
        <f>SUM(L19)</f>
        <v>0.5</v>
      </c>
      <c r="G43" s="2"/>
      <c r="H43" s="2"/>
      <c r="I43" s="2"/>
      <c r="J43" s="2"/>
      <c r="K43" s="2"/>
      <c r="L43" s="2"/>
      <c r="M43" s="2"/>
      <c r="N43" s="2"/>
      <c r="O43" s="2"/>
      <c r="P43" s="2"/>
      <c r="Q43" s="2"/>
      <c r="R43" s="2"/>
      <c r="S43" s="2"/>
      <c r="T43" s="2"/>
    </row>
    <row r="44" spans="1:20" x14ac:dyDescent="0.25">
      <c r="A44" s="29"/>
      <c r="B44" s="29"/>
      <c r="C44" s="45"/>
      <c r="D44" s="45"/>
      <c r="E44" s="2" t="s">
        <v>43</v>
      </c>
      <c r="F44" s="3">
        <f>L19</f>
        <v>0.5</v>
      </c>
      <c r="G44" s="2"/>
      <c r="H44" s="2"/>
      <c r="I44" s="2"/>
      <c r="J44" s="2"/>
      <c r="K44" s="2"/>
      <c r="L44" s="2"/>
      <c r="M44" s="2"/>
      <c r="N44" s="2"/>
      <c r="O44" s="2"/>
      <c r="P44" s="2"/>
      <c r="Q44" s="2"/>
      <c r="R44" s="2"/>
      <c r="S44" s="2"/>
      <c r="T44" s="2"/>
    </row>
    <row r="45" spans="1:20" x14ac:dyDescent="0.25">
      <c r="A45" s="29"/>
      <c r="B45" s="29"/>
      <c r="C45" s="45"/>
      <c r="D45" s="45"/>
      <c r="E45" s="2" t="s">
        <v>44</v>
      </c>
      <c r="F45" s="3">
        <f>SUM(L21)</f>
        <v>0.95454545454545459</v>
      </c>
      <c r="G45" s="2"/>
      <c r="H45" s="2"/>
      <c r="I45" s="2"/>
      <c r="J45" s="2"/>
      <c r="K45" s="2"/>
      <c r="L45" s="2"/>
      <c r="M45" s="2"/>
      <c r="N45" s="2"/>
      <c r="O45" s="2"/>
      <c r="P45" s="2"/>
      <c r="Q45" s="2"/>
      <c r="R45" s="2"/>
      <c r="S45" s="2"/>
      <c r="T45" s="2"/>
    </row>
    <row r="46" spans="1:20" x14ac:dyDescent="0.25">
      <c r="A46" s="29"/>
      <c r="B46" s="29"/>
      <c r="C46" s="45"/>
      <c r="D46" s="45"/>
      <c r="E46" s="2" t="s">
        <v>45</v>
      </c>
      <c r="F46" s="3">
        <f>SUM(L21)</f>
        <v>0.95454545454545459</v>
      </c>
      <c r="G46" s="2"/>
      <c r="H46" s="2"/>
      <c r="I46" s="2"/>
      <c r="J46" s="2"/>
      <c r="K46" s="2"/>
      <c r="L46" s="2"/>
      <c r="M46" s="2"/>
      <c r="N46" s="2"/>
      <c r="O46" s="2"/>
      <c r="P46" s="2"/>
      <c r="Q46" s="2"/>
      <c r="R46" s="2"/>
      <c r="S46" s="2"/>
      <c r="T46" s="2"/>
    </row>
    <row r="47" spans="1:20" x14ac:dyDescent="0.25">
      <c r="A47" s="29"/>
      <c r="B47" s="29"/>
      <c r="C47" s="45"/>
      <c r="D47" s="45"/>
      <c r="E47" s="2" t="s">
        <v>46</v>
      </c>
      <c r="F47" s="3">
        <f>SUM(L23)</f>
        <v>1</v>
      </c>
      <c r="G47" s="2"/>
      <c r="H47" s="2"/>
      <c r="I47" s="2"/>
      <c r="J47" s="2"/>
      <c r="K47" s="2"/>
      <c r="L47" s="2"/>
      <c r="M47" s="2"/>
      <c r="N47" s="2"/>
      <c r="O47" s="2"/>
      <c r="P47" s="2"/>
      <c r="Q47" s="2"/>
      <c r="R47" s="2"/>
      <c r="S47" s="2"/>
      <c r="T47" s="2"/>
    </row>
    <row r="48" spans="1:20" x14ac:dyDescent="0.25">
      <c r="A48" s="29"/>
      <c r="B48" s="29"/>
      <c r="C48" s="45"/>
      <c r="D48" s="45"/>
      <c r="E48" s="2" t="s">
        <v>47</v>
      </c>
      <c r="F48" s="3">
        <f>SUM(L24)</f>
        <v>1</v>
      </c>
      <c r="G48" s="2"/>
      <c r="H48" s="2"/>
      <c r="I48" s="2"/>
      <c r="J48" s="2"/>
      <c r="K48" s="2"/>
      <c r="L48" s="2"/>
      <c r="M48" s="2"/>
      <c r="N48" s="2"/>
      <c r="O48" s="2"/>
      <c r="P48" s="2"/>
      <c r="Q48" s="2"/>
      <c r="R48" s="2"/>
      <c r="S48" s="2"/>
      <c r="T48" s="2"/>
    </row>
    <row r="49" spans="1:20" x14ac:dyDescent="0.25">
      <c r="A49" s="29"/>
      <c r="B49" s="29"/>
      <c r="C49" s="45"/>
      <c r="D49" s="45"/>
      <c r="E49" s="2" t="s">
        <v>48</v>
      </c>
      <c r="F49" s="3">
        <f>SUM(L25)</f>
        <v>1</v>
      </c>
      <c r="G49" s="2"/>
      <c r="H49" s="2"/>
      <c r="I49" s="2"/>
      <c r="J49" s="2"/>
      <c r="K49" s="2"/>
      <c r="L49" s="2"/>
      <c r="M49" s="2"/>
      <c r="N49" s="2"/>
      <c r="O49" s="2"/>
      <c r="P49" s="2"/>
      <c r="Q49" s="2"/>
      <c r="R49" s="2"/>
      <c r="S49" s="2"/>
      <c r="T49" s="2"/>
    </row>
    <row r="50" spans="1:20" x14ac:dyDescent="0.25">
      <c r="A50" s="29"/>
      <c r="B50" s="29"/>
      <c r="C50" s="45"/>
      <c r="D50" s="45"/>
      <c r="E50" s="2" t="s">
        <v>49</v>
      </c>
      <c r="F50" s="3">
        <f>SUM(L26)</f>
        <v>1</v>
      </c>
      <c r="G50" s="2"/>
      <c r="H50" s="2"/>
      <c r="I50" s="2"/>
      <c r="J50" s="2"/>
      <c r="K50" s="2"/>
      <c r="L50" s="2"/>
      <c r="M50" s="2"/>
      <c r="N50" s="2"/>
      <c r="O50" s="2"/>
      <c r="P50" s="2"/>
      <c r="Q50" s="2"/>
      <c r="R50" s="2"/>
      <c r="S50" s="2"/>
      <c r="T50" s="2"/>
    </row>
    <row r="51" spans="1:20" x14ac:dyDescent="0.25">
      <c r="A51" s="29"/>
      <c r="B51" s="29"/>
      <c r="C51" s="45"/>
      <c r="D51" s="45"/>
      <c r="E51" s="2" t="s">
        <v>139</v>
      </c>
      <c r="F51" s="3">
        <f>SUM(L27)</f>
        <v>1</v>
      </c>
      <c r="G51" s="2"/>
      <c r="H51" s="2"/>
      <c r="I51" s="2"/>
      <c r="J51" s="2"/>
      <c r="K51" s="2"/>
      <c r="L51" s="2"/>
      <c r="M51" s="2"/>
      <c r="N51" s="2"/>
      <c r="O51" s="2"/>
      <c r="P51" s="2"/>
      <c r="Q51" s="2"/>
      <c r="R51" s="2"/>
      <c r="S51" s="2"/>
      <c r="T51" s="2"/>
    </row>
    <row r="52" spans="1:20" x14ac:dyDescent="0.25">
      <c r="A52" s="29"/>
      <c r="B52" s="29"/>
      <c r="C52" s="45"/>
      <c r="D52" s="45"/>
      <c r="E52" s="2" t="s">
        <v>140</v>
      </c>
      <c r="F52" s="3">
        <f>SUM(L27)</f>
        <v>1</v>
      </c>
      <c r="G52" s="2"/>
      <c r="H52" s="2"/>
      <c r="I52" s="2"/>
      <c r="J52" s="2"/>
      <c r="K52" s="2"/>
      <c r="L52" s="2"/>
      <c r="M52" s="2"/>
      <c r="N52" s="2"/>
      <c r="O52" s="2"/>
      <c r="P52" s="2"/>
      <c r="Q52" s="2"/>
      <c r="R52" s="2"/>
      <c r="S52" s="2"/>
      <c r="T52" s="2"/>
    </row>
    <row r="53" spans="1:20" x14ac:dyDescent="0.25">
      <c r="A53" s="29"/>
      <c r="B53" s="29"/>
      <c r="C53" s="45"/>
      <c r="D53" s="45"/>
      <c r="E53" s="2" t="s">
        <v>141</v>
      </c>
      <c r="F53" s="3">
        <f>SUM(L29)</f>
        <v>1</v>
      </c>
      <c r="G53" s="2"/>
      <c r="H53" s="2"/>
      <c r="I53" s="2"/>
      <c r="J53" s="2"/>
      <c r="K53" s="2"/>
      <c r="L53" s="2"/>
      <c r="M53" s="2"/>
      <c r="N53" s="2"/>
      <c r="O53" s="2"/>
      <c r="P53" s="2"/>
      <c r="Q53" s="2"/>
      <c r="R53" s="2"/>
      <c r="S53" s="2"/>
      <c r="T53" s="2"/>
    </row>
    <row r="54" spans="1:20" x14ac:dyDescent="0.25">
      <c r="A54" s="29"/>
      <c r="B54" s="29"/>
      <c r="C54" s="45"/>
      <c r="D54" s="45"/>
      <c r="E54" s="2" t="s">
        <v>167</v>
      </c>
      <c r="F54" s="3">
        <f>SUM(L30)</f>
        <v>1</v>
      </c>
      <c r="G54" s="2"/>
      <c r="H54" s="2"/>
      <c r="I54" s="2"/>
      <c r="J54" s="2"/>
      <c r="K54" s="2"/>
      <c r="L54" s="2"/>
      <c r="M54" s="2"/>
      <c r="N54" s="2"/>
      <c r="O54" s="2"/>
      <c r="P54" s="2"/>
      <c r="Q54" s="2"/>
      <c r="R54" s="2"/>
      <c r="S54" s="2"/>
      <c r="T54" s="2"/>
    </row>
    <row r="55" spans="1:20" x14ac:dyDescent="0.25">
      <c r="A55" s="29"/>
      <c r="B55" s="29"/>
      <c r="C55" s="45"/>
      <c r="D55" s="45"/>
      <c r="E55" s="2" t="s">
        <v>168</v>
      </c>
      <c r="F55" s="3">
        <f>SUM(L31)</f>
        <v>1</v>
      </c>
      <c r="G55" s="2"/>
      <c r="H55" s="2"/>
      <c r="I55" s="2"/>
      <c r="J55" s="2"/>
      <c r="K55" s="2"/>
      <c r="L55" s="2"/>
      <c r="M55" s="2"/>
      <c r="N55" s="2"/>
      <c r="O55" s="2"/>
      <c r="P55" s="2"/>
      <c r="Q55" s="2"/>
      <c r="R55" s="2"/>
      <c r="S55" s="2"/>
      <c r="T55" s="2"/>
    </row>
    <row r="56" spans="1:20" x14ac:dyDescent="0.25">
      <c r="A56" s="29"/>
      <c r="B56" s="29"/>
      <c r="C56" s="45"/>
      <c r="D56" s="45"/>
      <c r="E56" s="4"/>
      <c r="F56" s="5"/>
      <c r="G56" s="2"/>
      <c r="H56" s="2"/>
      <c r="I56" s="2"/>
      <c r="J56" s="2"/>
      <c r="K56" s="2"/>
      <c r="L56" s="2"/>
      <c r="M56" s="2"/>
      <c r="N56" s="2"/>
      <c r="O56" s="2"/>
      <c r="P56" s="2"/>
      <c r="Q56" s="2"/>
      <c r="R56" s="2"/>
      <c r="S56" s="2"/>
      <c r="T56" s="2"/>
    </row>
    <row r="57" spans="1:20" x14ac:dyDescent="0.25">
      <c r="A57" s="84" t="s">
        <v>50</v>
      </c>
      <c r="B57" s="84"/>
      <c r="C57" s="84"/>
      <c r="D57" s="84"/>
      <c r="E57" s="6">
        <f>SUM(F33:F55)/23</f>
        <v>0.90909090909090917</v>
      </c>
      <c r="F57" s="4" t="s">
        <v>51</v>
      </c>
      <c r="G57" s="2"/>
      <c r="H57" s="2"/>
      <c r="I57" s="2"/>
      <c r="J57" s="2"/>
      <c r="K57" s="2"/>
      <c r="L57" s="2"/>
      <c r="M57" s="2"/>
      <c r="N57" s="2"/>
      <c r="O57" s="2"/>
      <c r="P57" s="2"/>
      <c r="Q57" s="2"/>
      <c r="R57" s="2"/>
      <c r="S57" s="2"/>
      <c r="T57" s="2"/>
    </row>
  </sheetData>
  <mergeCells count="91">
    <mergeCell ref="F9:F10"/>
    <mergeCell ref="P16:P18"/>
    <mergeCell ref="P19:P20"/>
    <mergeCell ref="P21:P22"/>
    <mergeCell ref="O9:O10"/>
    <mergeCell ref="O12:O18"/>
    <mergeCell ref="O19:O20"/>
    <mergeCell ref="P9:P10"/>
    <mergeCell ref="F12:F18"/>
    <mergeCell ref="K12:K18"/>
    <mergeCell ref="J19:J20"/>
    <mergeCell ref="K19:K20"/>
    <mergeCell ref="L19:L20"/>
    <mergeCell ref="G9:G10"/>
    <mergeCell ref="G12:G18"/>
    <mergeCell ref="H12:H18"/>
    <mergeCell ref="E12:E18"/>
    <mergeCell ref="M9:M10"/>
    <mergeCell ref="N9:N10"/>
    <mergeCell ref="A19:A20"/>
    <mergeCell ref="F19:F20"/>
    <mergeCell ref="G19:G20"/>
    <mergeCell ref="H19:H20"/>
    <mergeCell ref="I19:I20"/>
    <mergeCell ref="N12:N18"/>
    <mergeCell ref="M12:M18"/>
    <mergeCell ref="N19:N20"/>
    <mergeCell ref="H9:H10"/>
    <mergeCell ref="I9:I10"/>
    <mergeCell ref="J9:J10"/>
    <mergeCell ref="K9:K10"/>
    <mergeCell ref="E9:E10"/>
    <mergeCell ref="A57:D57"/>
    <mergeCell ref="A27:A28"/>
    <mergeCell ref="A12:A18"/>
    <mergeCell ref="D12:D18"/>
    <mergeCell ref="A21:A22"/>
    <mergeCell ref="D21:D22"/>
    <mergeCell ref="D19:D20"/>
    <mergeCell ref="A33:D33"/>
    <mergeCell ref="D27:D28"/>
    <mergeCell ref="C5:T5"/>
    <mergeCell ref="A5:B5"/>
    <mergeCell ref="B7:B8"/>
    <mergeCell ref="C7:C8"/>
    <mergeCell ref="D7:D8"/>
    <mergeCell ref="E7:E8"/>
    <mergeCell ref="F7:F8"/>
    <mergeCell ref="N7:N8"/>
    <mergeCell ref="R7:R8"/>
    <mergeCell ref="S7:S8"/>
    <mergeCell ref="O7:O8"/>
    <mergeCell ref="G7:H7"/>
    <mergeCell ref="I7:I8"/>
    <mergeCell ref="J7:J8"/>
    <mergeCell ref="K7:K8"/>
    <mergeCell ref="L7:L8"/>
    <mergeCell ref="A3:B3"/>
    <mergeCell ref="C3:I3"/>
    <mergeCell ref="J3:K3"/>
    <mergeCell ref="L3:T3"/>
    <mergeCell ref="A4:B4"/>
    <mergeCell ref="A1:B1"/>
    <mergeCell ref="C1:I1"/>
    <mergeCell ref="A2:B2"/>
    <mergeCell ref="C2:I2"/>
    <mergeCell ref="J2:K2"/>
    <mergeCell ref="L2:T2"/>
    <mergeCell ref="K1:Q1"/>
    <mergeCell ref="R1:T1"/>
    <mergeCell ref="P27:P28"/>
    <mergeCell ref="Q9:Q10"/>
    <mergeCell ref="P7:P8"/>
    <mergeCell ref="R6:T6"/>
    <mergeCell ref="A6:O6"/>
    <mergeCell ref="T7:T8"/>
    <mergeCell ref="P6:Q6"/>
    <mergeCell ref="Q7:Q8"/>
    <mergeCell ref="M7:M8"/>
    <mergeCell ref="A7:A8"/>
    <mergeCell ref="A9:A10"/>
    <mergeCell ref="D9:D10"/>
    <mergeCell ref="L9:L10"/>
    <mergeCell ref="I12:I18"/>
    <mergeCell ref="Q19:Q20"/>
    <mergeCell ref="Q21:Q22"/>
    <mergeCell ref="Q27:Q28"/>
    <mergeCell ref="Q12:Q18"/>
    <mergeCell ref="J27:J28"/>
    <mergeCell ref="L27:L28"/>
    <mergeCell ref="L21:L22"/>
  </mergeCells>
  <dataValidations count="2">
    <dataValidation type="date" operator="greaterThanOrEqual" allowBlank="1" showInputMessage="1" showErrorMessage="1" sqref="E9 G12 E11:E12 G19 G21:G31 E20:E32">
      <formula1>41426</formula1>
    </dataValidation>
    <dataValidation operator="greaterThanOrEqual" allowBlank="1" showInputMessage="1" showErrorMessage="1" sqref="E33:E55"/>
  </dataValidations>
  <pageMargins left="0.7" right="0.7" top="0.75" bottom="0.75" header="0.3" footer="0.3"/>
  <pageSetup paperSize="256" scale="29" fitToHeight="0" orientation="landscape" horizontalDpi="200" verticalDpi="200"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43a57edb-3eb5-4e78-b956-2ed8ea92d826">2016</A_x00f1_o>
    <Tipo_x0020_de_x0020_informe xmlns="43a57edb-3eb5-4e78-b956-2ed8ea92d826">Informe de Seguimiento</Tipo_x0020_de_x0020_informe>
    <Descripci_x00f3_n xmlns="43a57edb-3eb5-4e78-b956-2ed8ea92d826" xsi:nil="true"/>
    <Fecha_x0020_de_x0020_prublicacion xmlns="43a57edb-3eb5-4e78-b956-2ed8ea92d826" xsi:nil="true"/>
    <_dlc_DocId xmlns="6e2a57a2-9d48-4009-82e5-3fe89fb6c543">3CFCSSYJ6V66-30-1499</_dlc_DocId>
    <_dlc_DocIdUrl xmlns="6e2a57a2-9d48-4009-82e5-3fe89fb6c543">
      <Url>https://www.reincorporacion.gov.co/es/agencia/_layouts/15/DocIdRedir.aspx?ID=3CFCSSYJ6V66-30-1499</Url>
      <Description>3CFCSSYJ6V66-30-1499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1F6B3D-3E58-4B01-B640-337AD33F5470}"/>
</file>

<file path=customXml/itemProps2.xml><?xml version="1.0" encoding="utf-8"?>
<ds:datastoreItem xmlns:ds="http://schemas.openxmlformats.org/officeDocument/2006/customXml" ds:itemID="{352EAA76-440C-48AB-92D3-8F798D6C665F}"/>
</file>

<file path=customXml/itemProps3.xml><?xml version="1.0" encoding="utf-8"?>
<ds:datastoreItem xmlns:ds="http://schemas.openxmlformats.org/officeDocument/2006/customXml" ds:itemID="{EEEFEE4F-570D-4CF8-B7D4-AEFA6B943945}"/>
</file>

<file path=customXml/itemProps4.xml><?xml version="1.0" encoding="utf-8"?>
<ds:datastoreItem xmlns:ds="http://schemas.openxmlformats.org/officeDocument/2006/customXml" ds:itemID="{A9ECFDA5-B70A-491E-ABB6-A45006F316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Cuarto Trimestre – Plan de Mejoramiento Archivístico</dc:title>
  <dc:creator>YENNI MARCELA GASCA MUETE</dc:creator>
  <cp:lastModifiedBy>Ana Yancy Urbano Velasco</cp:lastModifiedBy>
  <cp:lastPrinted>2016-07-14T17:03:10Z</cp:lastPrinted>
  <dcterms:created xsi:type="dcterms:W3CDTF">2016-07-06T19:37:36Z</dcterms:created>
  <dcterms:modified xsi:type="dcterms:W3CDTF">2017-02-01T13:53:41Z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97e1a570-4afa-4b54-aaf7-23866b2916fd</vt:lpwstr>
  </property>
  <property fmtid="{D5CDD505-2E9C-101B-9397-08002B2CF9AE}" pid="4" name="_dlc_DocId">
    <vt:lpwstr>3CFCSSYJ6V66-30-597</vt:lpwstr>
  </property>
  <property fmtid="{D5CDD505-2E9C-101B-9397-08002B2CF9AE}" pid="5" name="_dlc_DocIdUrl">
    <vt:lpwstr>https://www.reincorporacion.gov.co/es/agencia/_layouts/15/DocIdRedir.aspx?ID=3CFCSSYJ6V66-30-597, 3CFCSSYJ6V66-30-597</vt:lpwstr>
  </property>
  <property fmtid="{D5CDD505-2E9C-101B-9397-08002B2CF9AE}" pid="6" name="NombreInforme">
    <vt:lpwstr>Seguimientos planes de mejoramiento</vt:lpwstr>
  </property>
</Properties>
</file>