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ONTROL_INTERNO\INFORMES PLANES DE MEJORAMIENTO\SEGUIMIENTO PLAN MEJORA AGN 2020\Seguimietno a junio 30 de 2020\"/>
    </mc:Choice>
  </mc:AlternateContent>
  <bookViews>
    <workbookView xWindow="0" yWindow="0" windowWidth="20490" windowHeight="7020"/>
  </bookViews>
  <sheets>
    <sheet name="PMA" sheetId="1" r:id="rId1"/>
    <sheet name="Instructivo PMA" sheetId="4" state="hidden" r:id="rId2"/>
  </sheets>
  <definedNames>
    <definedName name="_xlnm.Print_Area" localSheetId="0">PMA!$A$1:$R$26</definedName>
    <definedName name="_xlnm.Print_Titles" localSheetId="0">PMA!$6:$8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F24" i="1"/>
  <c r="F23" i="1"/>
  <c r="L13" i="1" l="1"/>
  <c r="F20" i="1" l="1"/>
  <c r="I13" i="1" l="1"/>
  <c r="L11" i="1" l="1"/>
  <c r="F18" i="1"/>
  <c r="I11" i="1" l="1"/>
  <c r="I12" i="1"/>
  <c r="I14" i="1"/>
  <c r="I15" i="1"/>
  <c r="I16" i="1"/>
  <c r="I17" i="1"/>
  <c r="I9" i="1"/>
  <c r="F25" i="1" l="1"/>
  <c r="F19" i="1"/>
  <c r="E26" i="1" l="1"/>
</calcChain>
</file>

<file path=xl/sharedStrings.xml><?xml version="1.0" encoding="utf-8"?>
<sst xmlns="http://schemas.openxmlformats.org/spreadsheetml/2006/main" count="142" uniqueCount="112">
  <si>
    <t xml:space="preserve">Entidad: </t>
  </si>
  <si>
    <t xml:space="preserve">NIT: </t>
  </si>
  <si>
    <t xml:space="preserve">Representante Legal: </t>
  </si>
  <si>
    <t xml:space="preserve">Fecha de iniciación: </t>
  </si>
  <si>
    <t>Fecha de finalización:</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</si>
  <si>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</si>
  <si>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</si>
  <si>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</si>
  <si>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</si>
  <si>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</si>
  <si>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</si>
  <si>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</si>
  <si>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</si>
  <si>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</si>
  <si>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</si>
  <si>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EVIDENCIAS</t>
  </si>
  <si>
    <t>INICIO</t>
  </si>
  <si>
    <t>FINALIZACIÓN</t>
  </si>
  <si>
    <t>AVANCE DEL PLAN DE CUMPLIMIENTO (ACCIONES)</t>
  </si>
  <si>
    <t>Acción 1</t>
  </si>
  <si>
    <t>Acción 2</t>
  </si>
  <si>
    <t>Acción 3</t>
  </si>
  <si>
    <t>Acción 4</t>
  </si>
  <si>
    <t>Acción 5</t>
  </si>
  <si>
    <t>Acción 6</t>
  </si>
  <si>
    <t>CUMPLIMIENTO DEL PLAN DE MEJORAMIENTO</t>
  </si>
  <si>
    <t>sobre 100%</t>
  </si>
  <si>
    <t>Plan de Mejoramiento</t>
  </si>
  <si>
    <t>N° INFORME DE SEGUIMIENTO Y FECHA</t>
  </si>
  <si>
    <t>Establecer  el / los objetivos según el número de acciones que permitan subsanar el hallazgo</t>
  </si>
  <si>
    <t>T1</t>
  </si>
  <si>
    <t>T2</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</si>
  <si>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</si>
  <si>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</si>
  <si>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</si>
  <si>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</si>
  <si>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</si>
  <si>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</si>
  <si>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</si>
  <si>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</si>
  <si>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</si>
  <si>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</si>
  <si>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</si>
  <si>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</si>
  <si>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</si>
  <si>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</si>
  <si>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</si>
  <si>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</si>
  <si>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</si>
  <si>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</si>
  <si>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</si>
  <si>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</si>
  <si>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</si>
  <si>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</si>
  <si>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</si>
  <si>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</si>
  <si>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</si>
  <si>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 xml:space="preserve"> </t>
  </si>
  <si>
    <t>900477169-8</t>
  </si>
  <si>
    <t>Remitir la Tabla de Retención Documental con sus respectivos anexos al Archivo General de La Nación para su correspondiente convalidación</t>
  </si>
  <si>
    <t>Elaborar, oficializar y socializar el acto administrativo  mediante el cual se adopte el Programa de Gestión Documental- PGD</t>
  </si>
  <si>
    <t>Acto administrativo de adopción del Programa de Gestión Documental</t>
  </si>
  <si>
    <t>Actualizar y hacer seguimiento a los inventarios documentales institucionales en el Formato Único de Inventario Documental- FUID.</t>
  </si>
  <si>
    <t>Los archivos de gestión deben actualizar sus inventarios documentales en el formato FUID conforme a la información que custodian, según los lineamientos del Grupo de Gestión Documental.</t>
  </si>
  <si>
    <t>Inventarios documentales actualizados</t>
  </si>
  <si>
    <t>Evaluar la documentación del fondo acumulado para identificar la normativa técnica, legal e instrumentos archivistas requeridos para formular el proyecto.</t>
  </si>
  <si>
    <t>Intervención de los fondos acumulados documentales a partir de la elaboración y aprobación de los instrumentos archivísticos establecidos en el proyecto.</t>
  </si>
  <si>
    <t>Proyecto de intervención de fondos documentales acumulados</t>
  </si>
  <si>
    <t>Aplicación Proyecto de intervención de fondos documentales acumulados</t>
  </si>
  <si>
    <t>Aplicar en los archivos de gestión los criterios de organización documental  y realizar seguimientos al cumplimiento de los lineamientos establecidos por el Archivo General de la Nación.</t>
  </si>
  <si>
    <t>Cronograma de Seguimientos para verificar el estado de organización de los archivos institucionales por vigencia
Seguimientos de verificación del estado de organización de los archivos institucionales</t>
  </si>
  <si>
    <t>Organizar las Historias Laborales de acuerdo a los lineamientos establecidos por el Archivo General de la Nación y el Grupo de Gestión Documental.
Realizar seguimiento al estado de organización documental de la Subserie documental Historias Laborales, de acuerdo con el cronograma definido para cada anualidad.</t>
  </si>
  <si>
    <t xml:space="preserve">El Grupo de Talento Humano deberá garantizar la integridad de las historias laborales mediante la aplicación de criterios como foliación, actualización de los expedientes, inserción de testigos documentales y dar continuidad a los procesos técnicos archivísticos como clasificación, ordenación y descripción documental. </t>
  </si>
  <si>
    <t>El Grupo de Gestión Documental debe realizar seguimiento para verificar el estado de organización de las Historias Laborales.</t>
  </si>
  <si>
    <t>Historias Laborales Organizadas</t>
  </si>
  <si>
    <t>Seguimiento a la organización de Historias Laborales,</t>
  </si>
  <si>
    <t>Andrés Felipe Stapper Segrera - Director General</t>
  </si>
  <si>
    <t>Grupo de Gestión Documental
Sandra Mayerly Avendaño Blanco</t>
  </si>
  <si>
    <t>Tabla de Retención Documental entregada al  AGN para convalidación</t>
  </si>
  <si>
    <t>Responsable del Proceso:</t>
  </si>
  <si>
    <t xml:space="preserve">Grupo de Gestión Documental
Jorge Ignacio Álvarez López </t>
  </si>
  <si>
    <t>EJECUTADA AL 100%</t>
  </si>
  <si>
    <t>N° DE ACCIÓN</t>
  </si>
  <si>
    <t>N° TAREA</t>
  </si>
  <si>
    <t>Agencia para la Reincorporación y la Normalización - ARN</t>
  </si>
  <si>
    <t>Jorge Ignacio Álvarez López - Subdirector Administrativo</t>
  </si>
  <si>
    <t>ÁREAS Y PERSONAS RESPONSABLES</t>
  </si>
  <si>
    <t>OBSERVACIONES GRUPO DE CONTROL INTERNO DE GESTIÓN</t>
  </si>
  <si>
    <r>
      <rPr>
        <b/>
        <sz val="10"/>
        <rFont val="Arial"/>
        <family val="2"/>
      </rPr>
      <t>Tabla de Retención Documental y Cuadros de Clasificación Documental</t>
    </r>
    <r>
      <rPr>
        <sz val="10"/>
        <rFont val="Arial"/>
        <family val="2"/>
      </rPr>
      <t xml:space="preserve">
Se concluye en la presente visita de vigilancia que frente al hallazgo Nº 1 del PMA de la ACR, se culminaron las actividades programadas, pero éstas no fueron suficientes para subsanar el presunto incumplimiento.
La Agencia Colombiana para la Reintegración de Personas y Grupos Alzados en Armas- ACR se encuentra en proceso de convalidación de las Tablas de Retención Documental (TRD).
(La Tabla de Retención Documental no se encuentra convalidada por parte del Archivo General de la Nación).</t>
    </r>
  </si>
  <si>
    <t>Realizar los respectivos ajustes a la Tabla de Retención Documental de acuerdo a lo indicado por el Archivo General de la Nación - AGN para su posterior envío y convalidación</t>
  </si>
  <si>
    <r>
      <rPr>
        <b/>
        <sz val="10"/>
        <rFont val="Arial"/>
        <family val="2"/>
      </rPr>
      <t>Programa de Gestión Documental - PGD</t>
    </r>
    <r>
      <rPr>
        <sz val="10"/>
        <rFont val="Arial"/>
        <family val="2"/>
      </rPr>
      <t xml:space="preserve">
Se concluye en la presente visita de vigilancia que frente al hallazgo Nº 2 del PMA de la ACR, se culminaron las actividades programadas, aclarando que no son suficientes para subsanar el presunto incumplimiento.
La Agencia Colombiana para la Reintegración de Personas y Grupos Alzados en Armas- ACR da continuidad al proceso de aprobación del Programa de Gestión Documental.
(No existe evidencia del acta de comité de archivo, ni acto administrativo mediante el cual se adopte el Programa de Gestión Documental- PGD.)</t>
    </r>
  </si>
  <si>
    <r>
      <rPr>
        <b/>
        <sz val="10"/>
        <rFont val="Arial"/>
        <family val="2"/>
      </rPr>
      <t>Inventario Único Documental - FUID</t>
    </r>
    <r>
      <rPr>
        <sz val="10"/>
        <rFont val="Arial"/>
        <family val="2"/>
      </rPr>
      <t xml:space="preserve">
Se concluye en la presente visita de vigilancia que frente a los hallazgos Nº 4 y 5 del PMA de la ACR, no se culminaron las actividades programadas.
La Agencia Colombiana para la Reintegración de Personas y Grupos Alzados en Armas - ACR, actualmente da continuidad al proceso a fin de cubrir la totalidad de los inventarios documentales, en cumplimiento del articulo 26 de la Ley 594 de 2000 y el Acuerdo 042 de 2002.
(La totalidad de inventarios documentales no se encuentran actualizados)</t>
    </r>
  </si>
  <si>
    <r>
      <rPr>
        <b/>
        <sz val="10"/>
        <rFont val="Arial"/>
        <family val="2"/>
      </rPr>
      <t>Conformación de los Archivos Públicos</t>
    </r>
    <r>
      <rPr>
        <sz val="10"/>
        <rFont val="Arial"/>
        <family val="2"/>
      </rPr>
      <t xml:space="preserve">
La Agencia Colombiana para la Reintegración de Personas y Grupos Alzados en Armas - ACR no ha elaborado, aprobado, implementado las Tablas de Valoración Documental.
(La entidad no cuenta con Tablas de Valoración Documental,  mediante las cuales pueda organizar sus fondos documentales acumulados)</t>
    </r>
  </si>
  <si>
    <t>Elaborar proyecto de intervención de fondos documentales acumulados y elaboración de Tablas de Valoración Documental - TVD
Ejecutar proyecto de intervención de fondos documentales</t>
  </si>
  <si>
    <r>
      <rPr>
        <b/>
        <sz val="10"/>
        <rFont val="Arial"/>
        <family val="2"/>
      </rPr>
      <t>Organización de los Archivos de gestión</t>
    </r>
    <r>
      <rPr>
        <sz val="10"/>
        <rFont val="Arial"/>
        <family val="2"/>
      </rPr>
      <t xml:space="preserve">
Se concluye en la presente visita de vigilancia que frente a los hallazgos Nº 3 y 9 del PMA de la ACR, no se culminaron las actividades programadas.
La Agencia Colombiana para la Reintegración de Personas y Grupos Alzados en Armas - ACR da continuidad a los aspectos en cumplimiento a la totalidad de los criterios de organización de los archivos de gestión, según la normatividad relacionada: ordenación, foliación, hoja control, control préstamos de documentos e integridad física de los documentos.
(La organización de los archivos de gestión de la Entidad, no  cuenta con la totalidad de los criterios de organización como foliación, inserción de hoja control y transferencias documentales, según los lineamientos del Grupo de Gestión Documental.)</t>
    </r>
  </si>
  <si>
    <t>Organización de Historias Laborales
Se concluye en la presente visita de vigilancia que frente a los hallazgos Nº 10 del PMA de la ACR, no se culminaron las actividades programadas.
(La Entidad no ha aplicado los criterios de organización y control a la totalidad de la Subserie Documental Historias Laborales activas e Inactivas)</t>
  </si>
  <si>
    <t>Grupo de Talento Humano
Mónica Bernal Vanegas</t>
  </si>
  <si>
    <t>Seguimiento Grupo de Control Interno de Gestión de la ARN</t>
  </si>
  <si>
    <t>Ejecutada al 100% en el año 2017.</t>
  </si>
  <si>
    <t>No aplica, la acción ya fue ejecutada</t>
  </si>
  <si>
    <t>N° 11
14/07/2020</t>
  </si>
  <si>
    <t>NO APLICA</t>
  </si>
  <si>
    <t>Acción ejecutada al 100% y avalada por el AGN según oficio radicado con el No. 2-2020-03654 del 15 de mayo de 2020.</t>
  </si>
  <si>
    <t>El Grupo de Gestión Documental a través de la Secretaría General deberá emitir un acto administrativo que adopte en la ARN el PGD.</t>
  </si>
  <si>
    <t>El Grupo de Gestión Documental ha logrado avanzar significativamente en la elaboración de Tabla de Valoración Documental de la ARN teniendo en cuenta que, de los cinco (5) fondos acumulados, durante el segundo trimestre de la Vigencia 2020, se realizaron los   fondos N° 2, 3 y 4 (el fondo N° 1 fue enviado en el avance del primer trimestre de la Vigencia 2020), quedando pendiente solo el Fondo N° 5.
Adicionalmente, la Agencia continuará haciendo todos los esfuerzos posibles para cumplir con la acción; sin embargo, y teniendo en cuenta las limitaciones que se han generado por la cuarentena impuesta para impedir el contagio por COVID-19 y, también, con el fin de evitar incumplimientos con el AGN la Subdirección Administrativa de la ARN, como responsable del Grupo Gestión Documental, remitió el Oficio OFI20-010602 del  15 de mayo de 2020 a la Subdirección del Sistema Nacional de Archivos del AGN con el fin de plantear alternativas que permitan garantizar la ejecución de la acción.
Por otra parte, el Grupo de Control Interno de Gestión de la ARN seguirá monitoreando los avances de este Plan con el fin de que se cumpla con la ejecución de la acción.</t>
  </si>
  <si>
    <r>
      <t xml:space="preserve">Para el  segundo trimestre de la Vigencia 2020 se cuenta con  la versión del Cuadro de Clasificación; la Tabla de Valoración Documental y los Inventarios Documentales de los Fondos Documentales 1, 2, 3 y 4 de la Entidad.
Durante este periodo se realizaron mesas de trabajo y seguimiento virtual, a través de la aplicación </t>
    </r>
    <r>
      <rPr>
        <i/>
        <sz val="10"/>
        <rFont val="Arial"/>
        <family val="2"/>
      </rPr>
      <t>Microsoft Teams;</t>
    </r>
    <r>
      <rPr>
        <sz val="10"/>
        <rFont val="Arial"/>
        <family val="2"/>
      </rPr>
      <t xml:space="preserve"> en el mismo sentido, fue necesaria la visita de la abogada, la historiadora y la archivista de la ARN al Archivo Central con el fin de verificar documentación y poder realizar las valoraciones documentales necesarias  que pertenecen a los fondos, estas se realizaron cumpliendo con el protocolo de bioseguridad establecido y el permiso de movilidad  de la Secretaria General de la ARN.
Teniendo en cuenta que esta es la única acción que esta abierta, y debido a la complejidad que requiere su cumplimiento debido a la coyuntura actual generada por la cuarentena decretada por el Gobierno Nacional para hacer frente al COVID-19, la Subdirección Administrativa de la ARN, como responsable del Grupo Gestión Documental, remitió el día 15 de mayo de la Vigencia 2020 comunicación a la Subdirección del Sistema Nacional de Archivos, mediante Radicación Interna OFI20-010602, con el fin de plantear alternativas para dar cumplimiento a la acción.
</t>
    </r>
  </si>
  <si>
    <t>Durante el segundo trimestre de la Vigencia 2020 se realizaron dos (2) mesas de trabajo con el grupo de evaluadoras asignadas por el AGN; la primera fue realizada el día 15 de abril de la Vigencia 2020, en la misma se verificaron los avances solicitados en la mesa de trabajo realizada en el mes de febrero y en la que se avaló el 95% de los ajustes aplicados, la segunda fue realizada el 28 de mayo de la Vigencia 2020 y en esta se avalaron, por parte de la evaluadora del AGN, la totalidad de los ajustes aplicados al instrumento y se acordó, también, la remisión de la TRD junto con el cuadro de clasificación, la memoria descriptiva y demás componentes del instrumento. Por otra parte, el día miércoles 3 de junio de la Vigencia 2020, con el fin de agilizar la convocatoria a la mesa técnica previa al Comité Evaluador del AGN se remitió la versión final de las TRD y sus anexos; teniendo en cuenta lo anterior la ARN se encuentra a la espera de la citación de Pre-Comité y Comité Evaluador de las TRD.</t>
  </si>
  <si>
    <t>1.Acta_ACR_TRD_TerceraMesaFirmada
2.Acta_ACR_TRD_segunda mesa
3. Email con anexos deTRD ajustada para revisión de mesa técnica</t>
  </si>
  <si>
    <r>
      <rPr>
        <b/>
        <sz val="10"/>
        <rFont val="Arial"/>
        <family val="2"/>
      </rPr>
      <t>1. CARPETA CON ARCHIVOS FONDO 1:</t>
    </r>
    <r>
      <rPr>
        <sz val="10"/>
        <rFont val="Arial"/>
        <family val="2"/>
      </rPr>
      <t xml:space="preserve">
CUADROS_FDA_FONDO_01_CON_05_PERIODOS
CUADROS_FDA_FONDO_01_CON_05_PERIODOS
TABLA_VD_FONDO_01_CON_05_PERIODOS
2. </t>
    </r>
    <r>
      <rPr>
        <b/>
        <sz val="10"/>
        <rFont val="Arial"/>
        <family val="2"/>
      </rPr>
      <t xml:space="preserve">CARPETA CON ARCHIVOS FONDO 2: </t>
    </r>
    <r>
      <rPr>
        <sz val="10"/>
        <rFont val="Arial"/>
        <family val="2"/>
      </rPr>
      <t xml:space="preserve">
CUADRO_FDA_FONDO_02
FUID_FDA_FONDO_02
TABLA_TVD_FONDO_02
3. </t>
    </r>
    <r>
      <rPr>
        <b/>
        <sz val="10"/>
        <rFont val="Arial"/>
        <family val="2"/>
      </rPr>
      <t xml:space="preserve">CARPETA CON ARCHIVO FONDO 3:
</t>
    </r>
    <r>
      <rPr>
        <sz val="10"/>
        <rFont val="Arial"/>
        <family val="2"/>
      </rPr>
      <t>CUADROS_3ER_FONDO_FDA_ARN
FUID_3ER_FONDO
TABLA_VD_3ER_FONDO_FDA_ARN
4.</t>
    </r>
    <r>
      <rPr>
        <b/>
        <sz val="10"/>
        <rFont val="Arial"/>
        <family val="2"/>
      </rPr>
      <t xml:space="preserve"> CARPETA CON ARCHIVO FONDO 4:</t>
    </r>
    <r>
      <rPr>
        <sz val="10"/>
        <rFont val="Arial"/>
        <family val="2"/>
      </rPr>
      <t xml:space="preserve">
CUADROS_4TO_FONDO_FDA_ARN
FUID_4TO_FONDO
TABLA_VD_4TO_FONDO_FDA_ARN
5.OFI20-010602_PMA
6. Reuniones de seguimiento _Mesas de trabajo
7. Visitas Archivo Central
</t>
    </r>
  </si>
  <si>
    <t>Acción 7</t>
  </si>
  <si>
    <t>Acción 8</t>
  </si>
  <si>
    <t xml:space="preserve">Teniendo en cuenta que las TRD se encuentran en proceso de convalidación por parte del AGN,  y como se puede constatar en las evidencias reportadas en este seguimiento, el Archivo  ha efectuado mesas de trabajo con el Grupo de Gestión Documental de la ARN con el fin de analizar las TRD de la Agencia  y, de esta forma, dar a conocer los ajustes que se deben realizar; los recomendaciones emanadas de estas mesas han sido atendidas y subsanadas. Al momento, la Agencia se encuentra a la espera de la citación por parte del Archivo para realizar los Pre-Comité y Comité Evaluador de las TRD. 
Adicionalmente, el Grupo de Control Interno de Gestión seguirá monitoreando la continuidad del proceso de ajustes de las TRD  para garantizar su optimo cumplimiento y, así, estas puedan ser validadas por parte del Archivo de acuerdo con lo establecido en el Oficio del AGN radicado con el N° 2-2020-03654 del 15 de mayo de la Vigencia 2020 para dar por superado el hallazgo.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</si>
</sst>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name val="Arial"/>
      <family val="2"/>
    </font>
    <font>
      <b/>
      <sz val="10"/>
      <name val="Arial"/>
      <family val="2"/>
    </font>
    <font>
      <b/>
      <sz val="11"/>
      <color theme="1"/>
      <name val="Calibri"/>
      <family val="2"/>
      <scheme val="minor"/>
    </font>
    <font>
      <b/>
      <sz val="12"/>
      <name val="Arial"/>
      <family val="2"/>
    </font>
    <font>
      <sz val="12"/>
      <name val="Arial"/>
      <family val="2"/>
    </font>
    <font>
      <sz val="12"/>
      <color theme="1"/>
      <name val="Calibri"/>
      <family val="2"/>
      <scheme val="minor"/>
    </font>
    <font>
      <b/>
      <sz val="15"/>
      <name val="Arial"/>
      <family val="2"/>
    </font>
    <font>
      <sz val="10"/>
      <color rgb="FFFF0000"/>
      <name val="Arial"/>
      <family val="2"/>
    </font>
    <font>
      <i/>
      <sz val="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2">
    <xf numFmtId="0" fontId="0" fillId="0" borderId="0" xfId="0"/>
    <xf numFmtId="1" fontId="1" fillId="2" borderId="0" xfId="0" applyNumberFormat="1" applyFont="1" applyFill="1" applyBorder="1" applyAlignment="1">
      <alignment horizontal="center" vertical="top" wrapText="1"/>
    </xf>
    <xf numFmtId="0" fontId="0" fillId="2" borderId="0" xfId="0" applyFill="1" applyAlignment="1">
      <alignment wrapText="1"/>
    </xf>
    <xf numFmtId="0" fontId="0" fillId="2" borderId="0" xfId="0" applyFill="1"/>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xf>
    <xf numFmtId="1" fontId="1" fillId="2" borderId="4"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9" fontId="1" fillId="2" borderId="4" xfId="0" applyNumberFormat="1" applyFont="1" applyFill="1" applyBorder="1" applyAlignment="1">
      <alignment horizontal="center" vertical="center" wrapText="1"/>
    </xf>
    <xf numFmtId="0" fontId="1" fillId="2" borderId="0" xfId="0" applyFont="1" applyFill="1" applyAlignment="1">
      <alignment horizontal="center"/>
    </xf>
    <xf numFmtId="0" fontId="1" fillId="2" borderId="0" xfId="0" applyFont="1" applyFill="1"/>
    <xf numFmtId="10"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4" xfId="0" applyFont="1" applyFill="1" applyBorder="1" applyAlignment="1">
      <alignment horizontal="justify" vertical="center" wrapText="1"/>
    </xf>
    <xf numFmtId="0" fontId="1" fillId="2" borderId="0" xfId="0" applyFont="1" applyFill="1" applyAlignment="1">
      <alignment horizontal="justify" vertical="center" wrapText="1"/>
    </xf>
    <xf numFmtId="0" fontId="1" fillId="2" borderId="4" xfId="0" applyFont="1" applyFill="1" applyBorder="1" applyAlignment="1" applyProtection="1">
      <alignment horizontal="center" vertical="center" wrapText="1"/>
      <protection locked="0"/>
    </xf>
    <xf numFmtId="10" fontId="2" fillId="2" borderId="4" xfId="0" applyNumberFormat="1" applyFont="1" applyFill="1" applyBorder="1" applyAlignment="1">
      <alignment horizontal="center" vertical="center" wrapText="1"/>
    </xf>
    <xf numFmtId="0" fontId="1" fillId="4" borderId="0" xfId="0" applyFont="1" applyFill="1"/>
    <xf numFmtId="0" fontId="1" fillId="4" borderId="0" xfId="0" applyFont="1" applyFill="1" applyAlignment="1">
      <alignment horizontal="justify" vertical="center" wrapText="1"/>
    </xf>
    <xf numFmtId="0" fontId="1" fillId="4" borderId="0" xfId="0" applyFont="1" applyFill="1" applyAlignment="1">
      <alignment horizontal="center" vertical="center"/>
    </xf>
    <xf numFmtId="0" fontId="1" fillId="2" borderId="4" xfId="0" applyFont="1" applyFill="1" applyBorder="1" applyAlignment="1">
      <alignment horizontal="justify" vertical="center" wrapText="1"/>
    </xf>
    <xf numFmtId="10" fontId="1" fillId="2"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justify" vertical="center" wrapText="1"/>
    </xf>
    <xf numFmtId="10" fontId="1" fillId="2" borderId="4" xfId="0" applyNumberFormat="1" applyFont="1" applyFill="1" applyBorder="1" applyAlignment="1">
      <alignment horizontal="center" vertical="center" wrapText="1"/>
    </xf>
    <xf numFmtId="0" fontId="1" fillId="0" borderId="4" xfId="0" applyFont="1" applyFill="1" applyBorder="1" applyAlignment="1">
      <alignment horizontal="justify" vertical="center" wrapText="1"/>
    </xf>
    <xf numFmtId="0" fontId="1" fillId="2" borderId="0" xfId="0" applyFont="1" applyFill="1" applyAlignment="1">
      <alignment horizontal="center" vertical="center"/>
    </xf>
    <xf numFmtId="0" fontId="1" fillId="2" borderId="0" xfId="0" applyFont="1" applyFill="1" applyAlignment="1">
      <alignment horizontal="justify"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justify" vertical="center" wrapText="1"/>
    </xf>
    <xf numFmtId="0" fontId="1" fillId="2" borderId="13" xfId="0" applyFont="1" applyFill="1" applyBorder="1" applyAlignment="1" applyProtection="1">
      <alignment vertical="center" wrapText="1"/>
      <protection locked="0"/>
    </xf>
    <xf numFmtId="0" fontId="4"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justify" vertical="center" wrapText="1"/>
    </xf>
    <xf numFmtId="0" fontId="1" fillId="2" borderId="0" xfId="0" applyFont="1" applyFill="1" applyAlignment="1">
      <alignment horizontal="justify" vertical="center" wrapText="1"/>
    </xf>
    <xf numFmtId="10" fontId="1" fillId="2" borderId="4" xfId="0" applyNumberFormat="1" applyFont="1" applyFill="1" applyBorder="1" applyAlignment="1">
      <alignment horizontal="center" vertical="center" wrapText="1"/>
    </xf>
    <xf numFmtId="0" fontId="1" fillId="2" borderId="0" xfId="0" applyFont="1" applyFill="1" applyAlignment="1">
      <alignment horizontal="justify" vertical="center" wrapText="1"/>
    </xf>
    <xf numFmtId="10" fontId="1" fillId="2" borderId="4"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3"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1"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justify" vertical="center" wrapText="1"/>
      <protection locked="0"/>
    </xf>
    <xf numFmtId="0" fontId="1" fillId="0" borderId="14" xfId="0" applyFont="1" applyFill="1" applyBorder="1" applyAlignment="1" applyProtection="1">
      <alignment horizontal="justify" vertical="center" wrapText="1"/>
      <protection locked="0"/>
    </xf>
    <xf numFmtId="0" fontId="1" fillId="0" borderId="13" xfId="0" applyFont="1" applyFill="1" applyBorder="1" applyAlignment="1">
      <alignment horizontal="justify" vertical="center" wrapText="1"/>
    </xf>
    <xf numFmtId="0" fontId="1" fillId="0" borderId="14" xfId="0" applyFont="1" applyFill="1" applyBorder="1" applyAlignment="1">
      <alignment horizontal="justify" vertical="center" wrapText="1"/>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10" fontId="1" fillId="2" borderId="13" xfId="0" applyNumberFormat="1" applyFont="1" applyFill="1" applyBorder="1" applyAlignment="1">
      <alignment horizontal="center" vertical="center" wrapText="1"/>
    </xf>
    <xf numFmtId="10" fontId="1" fillId="2" borderId="14" xfId="0" applyNumberFormat="1" applyFont="1" applyFill="1" applyBorder="1" applyAlignment="1">
      <alignment horizontal="center" vertical="center" wrapText="1"/>
    </xf>
    <xf numFmtId="1" fontId="1" fillId="2" borderId="13" xfId="0" applyNumberFormat="1" applyFont="1" applyFill="1" applyBorder="1" applyAlignment="1">
      <alignment horizontal="center" vertical="center" wrapText="1"/>
    </xf>
    <xf numFmtId="1" fontId="1" fillId="2" borderId="14"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8" fillId="2" borderId="0" xfId="0" applyFont="1" applyFill="1" applyAlignment="1">
      <alignment horizontal="justify" vertical="center" wrapText="1"/>
    </xf>
    <xf numFmtId="0" fontId="1" fillId="2" borderId="0" xfId="0" applyFont="1" applyFill="1" applyAlignment="1">
      <alignment horizontal="justify" vertical="center" wrapText="1"/>
    </xf>
    <xf numFmtId="0" fontId="4" fillId="2" borderId="4" xfId="0" applyFont="1" applyFill="1" applyBorder="1" applyAlignment="1">
      <alignment horizontal="left"/>
    </xf>
    <xf numFmtId="0" fontId="7" fillId="2"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14" fontId="5" fillId="2" borderId="4" xfId="0" applyNumberFormat="1" applyFont="1" applyFill="1" applyBorder="1" applyAlignment="1">
      <alignment horizontal="left" vertical="center"/>
    </xf>
    <xf numFmtId="0" fontId="4" fillId="2" borderId="4" xfId="0" applyFont="1" applyFill="1" applyBorder="1" applyAlignment="1">
      <alignment horizontal="left" vertical="center"/>
    </xf>
    <xf numFmtId="0" fontId="2" fillId="2" borderId="4"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13" xfId="0" applyFont="1" applyFill="1" applyBorder="1" applyAlignment="1">
      <alignment vertical="top" wrapText="1"/>
    </xf>
    <xf numFmtId="0" fontId="1" fillId="0" borderId="14" xfId="0" applyFont="1" applyFill="1" applyBorder="1" applyAlignment="1">
      <alignment vertical="top"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justify" vertical="center" wrapText="1"/>
    </xf>
    <xf numFmtId="0" fontId="2" fillId="0" borderId="4" xfId="0" applyFont="1" applyFill="1" applyBorder="1" applyAlignment="1" applyProtection="1">
      <alignment horizontal="center" vertical="center" wrapText="1"/>
      <protection locked="0"/>
    </xf>
    <xf numFmtId="10" fontId="1" fillId="2" borderId="4" xfId="0" applyNumberFormat="1"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showGridLines="0" tabSelected="1" view="pageBreakPreview" topLeftCell="N9" zoomScale="87" zoomScaleNormal="80" zoomScaleSheetLayoutView="87" zoomScalePageLayoutView="55" workbookViewId="0">
      <selection activeCell="Q9" sqref="Q9:Q10"/>
    </sheetView>
  </sheetViews>
  <sheetFormatPr baseColWidth="10" defaultRowHeight="12.75" x14ac:dyDescent="0.2"/>
  <cols>
    <col min="1" max="1" width="6" style="13" customWidth="1"/>
    <col min="2" max="2" width="54.28515625" style="13" customWidth="1"/>
    <col min="3" max="3" width="9" style="13" customWidth="1"/>
    <col min="4" max="4" width="20" style="13" customWidth="1"/>
    <col min="5" max="5" width="11.140625" style="13" customWidth="1"/>
    <col min="6" max="6" width="26.85546875" style="13" customWidth="1"/>
    <col min="7" max="7" width="11.42578125" style="13"/>
    <col min="8" max="8" width="14.85546875" style="13" customWidth="1"/>
    <col min="9" max="9" width="11.42578125" style="12"/>
    <col min="10" max="10" width="16.28515625" style="12" customWidth="1"/>
    <col min="11" max="11" width="20.85546875" style="13" customWidth="1"/>
    <col min="12" max="12" width="17.140625" style="13" customWidth="1"/>
    <col min="13" max="13" width="92.28515625" style="13" customWidth="1"/>
    <col min="14" max="14" width="21.7109375" style="13" customWidth="1"/>
    <col min="15" max="15" width="37.7109375" style="13" customWidth="1"/>
    <col min="16" max="16" width="10.5703125" style="21" customWidth="1"/>
    <col min="17" max="17" width="74.140625" style="21" customWidth="1"/>
    <col min="18" max="18" width="17.42578125" style="23" customWidth="1"/>
    <col min="19" max="20" width="11.42578125" style="21"/>
    <col min="21" max="16384" width="11.42578125" style="13"/>
  </cols>
  <sheetData>
    <row r="1" spans="1:27" x14ac:dyDescent="0.2">
      <c r="P1" s="13"/>
      <c r="Q1" s="13"/>
      <c r="R1" s="30"/>
    </row>
    <row r="2" spans="1:27" x14ac:dyDescent="0.2">
      <c r="P2" s="13"/>
      <c r="Q2" s="13"/>
      <c r="R2" s="30"/>
    </row>
    <row r="3" spans="1:27" ht="15.75" x14ac:dyDescent="0.25">
      <c r="A3" s="66" t="s">
        <v>0</v>
      </c>
      <c r="B3" s="66"/>
      <c r="C3" s="69" t="s">
        <v>84</v>
      </c>
      <c r="D3" s="70"/>
      <c r="E3" s="70"/>
      <c r="F3" s="70"/>
      <c r="G3" s="70"/>
      <c r="H3" s="70"/>
      <c r="I3" s="71"/>
      <c r="J3" s="66" t="s">
        <v>1</v>
      </c>
      <c r="K3" s="66"/>
      <c r="L3" s="69" t="s">
        <v>58</v>
      </c>
      <c r="M3" s="70"/>
      <c r="N3" s="70"/>
      <c r="O3" s="70"/>
      <c r="P3" s="70"/>
      <c r="Q3" s="70"/>
      <c r="R3" s="71"/>
    </row>
    <row r="4" spans="1:27" ht="15.75" x14ac:dyDescent="0.25">
      <c r="A4" s="66" t="s">
        <v>2</v>
      </c>
      <c r="B4" s="66"/>
      <c r="C4" s="69" t="s">
        <v>76</v>
      </c>
      <c r="D4" s="70"/>
      <c r="E4" s="70"/>
      <c r="F4" s="70"/>
      <c r="G4" s="70"/>
      <c r="H4" s="70"/>
      <c r="I4" s="71"/>
      <c r="J4" s="75" t="s">
        <v>3</v>
      </c>
      <c r="K4" s="75"/>
      <c r="L4" s="74">
        <v>42836</v>
      </c>
      <c r="M4" s="74"/>
      <c r="N4" s="74"/>
      <c r="O4" s="74"/>
      <c r="P4" s="74"/>
      <c r="Q4" s="74"/>
      <c r="R4" s="74"/>
    </row>
    <row r="5" spans="1:27" ht="15.75" x14ac:dyDescent="0.25">
      <c r="A5" s="66" t="s">
        <v>79</v>
      </c>
      <c r="B5" s="66"/>
      <c r="C5" s="69" t="s">
        <v>85</v>
      </c>
      <c r="D5" s="72"/>
      <c r="E5" s="72"/>
      <c r="F5" s="72"/>
      <c r="G5" s="72"/>
      <c r="H5" s="72"/>
      <c r="I5" s="73"/>
      <c r="J5" s="75" t="s">
        <v>4</v>
      </c>
      <c r="K5" s="75"/>
      <c r="L5" s="74">
        <v>43891</v>
      </c>
      <c r="M5" s="74"/>
      <c r="N5" s="74"/>
      <c r="O5" s="74"/>
      <c r="P5" s="74"/>
      <c r="Q5" s="74"/>
      <c r="R5" s="74"/>
    </row>
    <row r="6" spans="1:27" ht="26.25" customHeight="1" x14ac:dyDescent="0.2">
      <c r="A6" s="67" t="s">
        <v>27</v>
      </c>
      <c r="B6" s="67"/>
      <c r="C6" s="67"/>
      <c r="D6" s="67"/>
      <c r="E6" s="67"/>
      <c r="F6" s="67"/>
      <c r="G6" s="67"/>
      <c r="H6" s="67"/>
      <c r="I6" s="67"/>
      <c r="J6" s="67"/>
      <c r="K6" s="67"/>
      <c r="L6" s="67"/>
      <c r="M6" s="67"/>
      <c r="N6" s="67"/>
      <c r="O6" s="67"/>
      <c r="P6" s="35"/>
      <c r="Q6" s="68" t="s">
        <v>97</v>
      </c>
      <c r="R6" s="68"/>
    </row>
    <row r="7" spans="1:27" ht="28.5" customHeight="1" x14ac:dyDescent="0.2">
      <c r="A7" s="76" t="s">
        <v>5</v>
      </c>
      <c r="B7" s="76" t="s">
        <v>6</v>
      </c>
      <c r="C7" s="76" t="s">
        <v>82</v>
      </c>
      <c r="D7" s="76" t="s">
        <v>7</v>
      </c>
      <c r="E7" s="76" t="s">
        <v>83</v>
      </c>
      <c r="F7" s="76" t="s">
        <v>8</v>
      </c>
      <c r="G7" s="76" t="s">
        <v>9</v>
      </c>
      <c r="H7" s="76"/>
      <c r="I7" s="76" t="s">
        <v>10</v>
      </c>
      <c r="J7" s="76" t="s">
        <v>11</v>
      </c>
      <c r="K7" s="76" t="s">
        <v>12</v>
      </c>
      <c r="L7" s="76" t="s">
        <v>13</v>
      </c>
      <c r="M7" s="76" t="s">
        <v>14</v>
      </c>
      <c r="N7" s="76" t="s">
        <v>86</v>
      </c>
      <c r="O7" s="77" t="s">
        <v>15</v>
      </c>
      <c r="P7" s="91" t="s">
        <v>5</v>
      </c>
      <c r="Q7" s="91" t="s">
        <v>87</v>
      </c>
      <c r="R7" s="91" t="s">
        <v>28</v>
      </c>
    </row>
    <row r="8" spans="1:27" ht="49.5" customHeight="1" x14ac:dyDescent="0.2">
      <c r="A8" s="76"/>
      <c r="B8" s="76"/>
      <c r="C8" s="76"/>
      <c r="D8" s="76"/>
      <c r="E8" s="76"/>
      <c r="F8" s="76"/>
      <c r="G8" s="16" t="s">
        <v>16</v>
      </c>
      <c r="H8" s="16" t="s">
        <v>17</v>
      </c>
      <c r="I8" s="76"/>
      <c r="J8" s="76"/>
      <c r="K8" s="76"/>
      <c r="L8" s="76"/>
      <c r="M8" s="76"/>
      <c r="N8" s="76"/>
      <c r="O8" s="77"/>
      <c r="P8" s="91"/>
      <c r="Q8" s="91"/>
      <c r="R8" s="91"/>
    </row>
    <row r="9" spans="1:27" s="21" customFormat="1" ht="314.25" customHeight="1" x14ac:dyDescent="0.2">
      <c r="A9" s="44">
        <v>1</v>
      </c>
      <c r="B9" s="54" t="s">
        <v>88</v>
      </c>
      <c r="C9" s="44">
        <v>1</v>
      </c>
      <c r="D9" s="44" t="s">
        <v>59</v>
      </c>
      <c r="E9" s="46" t="s">
        <v>30</v>
      </c>
      <c r="F9" s="48" t="s">
        <v>89</v>
      </c>
      <c r="G9" s="62">
        <v>42948</v>
      </c>
      <c r="H9" s="62">
        <v>43830</v>
      </c>
      <c r="I9" s="60">
        <f>(H9-G9)/7</f>
        <v>126</v>
      </c>
      <c r="J9" s="58">
        <v>1</v>
      </c>
      <c r="K9" s="56" t="s">
        <v>78</v>
      </c>
      <c r="L9" s="58">
        <v>1</v>
      </c>
      <c r="M9" s="48" t="s">
        <v>106</v>
      </c>
      <c r="N9" s="46" t="s">
        <v>80</v>
      </c>
      <c r="O9" s="48" t="s">
        <v>107</v>
      </c>
      <c r="P9" s="44">
        <v>1</v>
      </c>
      <c r="Q9" s="52" t="s">
        <v>111</v>
      </c>
      <c r="R9" s="50" t="s">
        <v>100</v>
      </c>
    </row>
    <row r="10" spans="1:27" ht="42" hidden="1" customHeight="1" x14ac:dyDescent="0.2">
      <c r="A10" s="45"/>
      <c r="B10" s="55"/>
      <c r="C10" s="45"/>
      <c r="D10" s="45"/>
      <c r="E10" s="47"/>
      <c r="F10" s="49"/>
      <c r="G10" s="63"/>
      <c r="H10" s="63"/>
      <c r="I10" s="61"/>
      <c r="J10" s="59"/>
      <c r="K10" s="57"/>
      <c r="L10" s="59"/>
      <c r="M10" s="49"/>
      <c r="N10" s="47"/>
      <c r="O10" s="49"/>
      <c r="P10" s="45"/>
      <c r="Q10" s="53"/>
      <c r="R10" s="51"/>
      <c r="T10" s="64"/>
      <c r="U10" s="65"/>
      <c r="V10" s="65"/>
      <c r="W10" s="65"/>
      <c r="X10" s="65"/>
      <c r="Y10" s="65"/>
      <c r="Z10" s="65"/>
      <c r="AA10" s="65"/>
    </row>
    <row r="11" spans="1:27" ht="133.5" customHeight="1" x14ac:dyDescent="0.2">
      <c r="A11" s="26">
        <v>2</v>
      </c>
      <c r="B11" s="27" t="s">
        <v>90</v>
      </c>
      <c r="C11" s="26">
        <v>2</v>
      </c>
      <c r="D11" s="27" t="s">
        <v>60</v>
      </c>
      <c r="E11" s="15" t="s">
        <v>30</v>
      </c>
      <c r="F11" s="17" t="s">
        <v>103</v>
      </c>
      <c r="G11" s="9">
        <v>42927</v>
      </c>
      <c r="H11" s="9">
        <v>43100</v>
      </c>
      <c r="I11" s="8">
        <f t="shared" ref="I11:I17" si="0">(H11-G11)/7</f>
        <v>24.714285714285715</v>
      </c>
      <c r="J11" s="14">
        <v>1</v>
      </c>
      <c r="K11" s="19" t="s">
        <v>61</v>
      </c>
      <c r="L11" s="14">
        <f>AVERAGE(J11:J11)</f>
        <v>1</v>
      </c>
      <c r="M11" s="34" t="s">
        <v>81</v>
      </c>
      <c r="N11" s="15" t="s">
        <v>77</v>
      </c>
      <c r="O11" s="17" t="s">
        <v>99</v>
      </c>
      <c r="P11" s="32">
        <v>2</v>
      </c>
      <c r="Q11" s="33" t="s">
        <v>98</v>
      </c>
      <c r="R11" s="36" t="s">
        <v>101</v>
      </c>
      <c r="T11" s="22"/>
      <c r="U11" s="18"/>
      <c r="V11" s="18"/>
      <c r="W11" s="18"/>
      <c r="X11" s="18"/>
      <c r="Y11" s="18"/>
      <c r="Z11" s="18"/>
      <c r="AA11" s="18"/>
    </row>
    <row r="12" spans="1:27" ht="285" customHeight="1" x14ac:dyDescent="0.2">
      <c r="A12" s="26">
        <v>3</v>
      </c>
      <c r="B12" s="27" t="s">
        <v>91</v>
      </c>
      <c r="C12" s="26">
        <v>3</v>
      </c>
      <c r="D12" s="29" t="s">
        <v>62</v>
      </c>
      <c r="E12" s="15" t="s">
        <v>30</v>
      </c>
      <c r="F12" s="24" t="s">
        <v>63</v>
      </c>
      <c r="G12" s="9">
        <v>42927</v>
      </c>
      <c r="H12" s="9">
        <v>43830</v>
      </c>
      <c r="I12" s="8">
        <f t="shared" si="0"/>
        <v>129</v>
      </c>
      <c r="J12" s="28">
        <v>1</v>
      </c>
      <c r="K12" s="11" t="s">
        <v>64</v>
      </c>
      <c r="L12" s="28">
        <v>1</v>
      </c>
      <c r="M12" s="34" t="s">
        <v>81</v>
      </c>
      <c r="N12" s="46" t="s">
        <v>80</v>
      </c>
      <c r="O12" s="24" t="s">
        <v>99</v>
      </c>
      <c r="P12" s="32">
        <v>3</v>
      </c>
      <c r="Q12" s="33" t="s">
        <v>102</v>
      </c>
      <c r="R12" s="36" t="s">
        <v>101</v>
      </c>
      <c r="T12" s="64"/>
      <c r="U12" s="64"/>
      <c r="V12" s="64"/>
      <c r="W12" s="64"/>
      <c r="X12" s="64"/>
      <c r="Y12" s="64"/>
      <c r="Z12" s="64"/>
      <c r="AA12" s="64"/>
    </row>
    <row r="13" spans="1:27" ht="76.5" customHeight="1" x14ac:dyDescent="0.2">
      <c r="A13" s="44">
        <v>4</v>
      </c>
      <c r="B13" s="87" t="s">
        <v>92</v>
      </c>
      <c r="C13" s="26">
        <v>4</v>
      </c>
      <c r="D13" s="54" t="s">
        <v>93</v>
      </c>
      <c r="E13" s="15" t="s">
        <v>30</v>
      </c>
      <c r="F13" s="17" t="s">
        <v>65</v>
      </c>
      <c r="G13" s="9">
        <v>42927</v>
      </c>
      <c r="H13" s="9">
        <v>43100</v>
      </c>
      <c r="I13" s="8">
        <f t="shared" si="0"/>
        <v>24.714285714285715</v>
      </c>
      <c r="J13" s="14">
        <v>1</v>
      </c>
      <c r="K13" s="8" t="s">
        <v>67</v>
      </c>
      <c r="L13" s="58">
        <f>AVERAGE(J13:J14)</f>
        <v>0.85</v>
      </c>
      <c r="M13" s="17" t="s">
        <v>81</v>
      </c>
      <c r="N13" s="47"/>
      <c r="O13" s="24" t="s">
        <v>99</v>
      </c>
      <c r="P13" s="44">
        <v>4</v>
      </c>
      <c r="Q13" s="93" t="s">
        <v>104</v>
      </c>
      <c r="R13" s="95" t="s">
        <v>100</v>
      </c>
      <c r="T13" s="22"/>
      <c r="U13" s="18"/>
      <c r="V13" s="18"/>
      <c r="W13" s="18"/>
      <c r="X13" s="18"/>
      <c r="Y13" s="18"/>
      <c r="Z13" s="18"/>
      <c r="AA13" s="18"/>
    </row>
    <row r="14" spans="1:27" ht="334.5" customHeight="1" x14ac:dyDescent="0.2">
      <c r="A14" s="45"/>
      <c r="B14" s="88"/>
      <c r="C14" s="26">
        <v>5</v>
      </c>
      <c r="D14" s="55"/>
      <c r="E14" s="15" t="s">
        <v>31</v>
      </c>
      <c r="F14" s="17" t="s">
        <v>66</v>
      </c>
      <c r="G14" s="9">
        <v>43132</v>
      </c>
      <c r="H14" s="9">
        <v>43891</v>
      </c>
      <c r="I14" s="8">
        <f t="shared" si="0"/>
        <v>108.42857142857143</v>
      </c>
      <c r="J14" s="41">
        <v>0.7</v>
      </c>
      <c r="K14" s="8" t="s">
        <v>68</v>
      </c>
      <c r="L14" s="59"/>
      <c r="M14" s="17" t="s">
        <v>105</v>
      </c>
      <c r="N14" s="46" t="s">
        <v>80</v>
      </c>
      <c r="O14" s="24" t="s">
        <v>108</v>
      </c>
      <c r="P14" s="45"/>
      <c r="Q14" s="94"/>
      <c r="R14" s="96"/>
      <c r="T14" s="22"/>
      <c r="U14" s="18"/>
      <c r="V14" s="18"/>
      <c r="W14" s="18"/>
      <c r="X14" s="18"/>
      <c r="Y14" s="18"/>
      <c r="Z14" s="18"/>
      <c r="AA14" s="18"/>
    </row>
    <row r="15" spans="1:27" ht="174" customHeight="1" x14ac:dyDescent="0.2">
      <c r="A15" s="26">
        <v>5</v>
      </c>
      <c r="B15" s="27" t="s">
        <v>94</v>
      </c>
      <c r="C15" s="26">
        <v>6</v>
      </c>
      <c r="D15" s="27" t="s">
        <v>69</v>
      </c>
      <c r="E15" s="15" t="s">
        <v>30</v>
      </c>
      <c r="F15" s="17" t="s">
        <v>69</v>
      </c>
      <c r="G15" s="9">
        <v>42927</v>
      </c>
      <c r="H15" s="9">
        <v>43830</v>
      </c>
      <c r="I15" s="8">
        <f t="shared" si="0"/>
        <v>129</v>
      </c>
      <c r="J15" s="14">
        <v>1</v>
      </c>
      <c r="K15" s="11" t="s">
        <v>70</v>
      </c>
      <c r="L15" s="14">
        <v>1</v>
      </c>
      <c r="M15" s="17" t="s">
        <v>81</v>
      </c>
      <c r="N15" s="47"/>
      <c r="O15" s="24" t="s">
        <v>99</v>
      </c>
      <c r="P15" s="32">
        <v>5</v>
      </c>
      <c r="Q15" s="39" t="s">
        <v>102</v>
      </c>
      <c r="R15" s="36" t="s">
        <v>101</v>
      </c>
      <c r="T15" s="64"/>
      <c r="U15" s="64"/>
      <c r="V15" s="64"/>
      <c r="W15" s="64"/>
      <c r="X15" s="64"/>
      <c r="Y15" s="64"/>
      <c r="Z15" s="64"/>
      <c r="AA15" s="64"/>
    </row>
    <row r="16" spans="1:27" ht="298.5" customHeight="1" x14ac:dyDescent="0.2">
      <c r="A16" s="89">
        <v>6</v>
      </c>
      <c r="B16" s="90" t="s">
        <v>95</v>
      </c>
      <c r="C16" s="26">
        <v>7</v>
      </c>
      <c r="D16" s="90" t="s">
        <v>71</v>
      </c>
      <c r="E16" s="15" t="s">
        <v>30</v>
      </c>
      <c r="F16" s="17" t="s">
        <v>72</v>
      </c>
      <c r="G16" s="9">
        <v>42927</v>
      </c>
      <c r="H16" s="9">
        <v>43830</v>
      </c>
      <c r="I16" s="8">
        <f t="shared" si="0"/>
        <v>129</v>
      </c>
      <c r="J16" s="14">
        <v>1</v>
      </c>
      <c r="K16" s="15" t="s">
        <v>74</v>
      </c>
      <c r="L16" s="92">
        <v>1</v>
      </c>
      <c r="M16" s="24" t="s">
        <v>81</v>
      </c>
      <c r="N16" s="15" t="s">
        <v>96</v>
      </c>
      <c r="O16" s="24" t="s">
        <v>99</v>
      </c>
      <c r="P16" s="89">
        <v>6</v>
      </c>
      <c r="Q16" s="39" t="s">
        <v>102</v>
      </c>
      <c r="R16" s="37" t="s">
        <v>101</v>
      </c>
      <c r="T16" s="64"/>
      <c r="U16" s="64"/>
      <c r="V16" s="64"/>
      <c r="W16" s="64"/>
      <c r="X16" s="64"/>
      <c r="Y16" s="64"/>
      <c r="Z16" s="64"/>
      <c r="AA16" s="64"/>
    </row>
    <row r="17" spans="1:27" ht="105.75" customHeight="1" x14ac:dyDescent="0.2">
      <c r="A17" s="89"/>
      <c r="B17" s="90"/>
      <c r="C17" s="26">
        <v>8</v>
      </c>
      <c r="D17" s="90"/>
      <c r="E17" s="15" t="s">
        <v>31</v>
      </c>
      <c r="F17" s="17" t="s">
        <v>73</v>
      </c>
      <c r="G17" s="9">
        <v>42927</v>
      </c>
      <c r="H17" s="9">
        <v>43830</v>
      </c>
      <c r="I17" s="8">
        <f t="shared" si="0"/>
        <v>129</v>
      </c>
      <c r="J17" s="14">
        <v>1</v>
      </c>
      <c r="K17" s="15" t="s">
        <v>75</v>
      </c>
      <c r="L17" s="92"/>
      <c r="M17" s="24" t="s">
        <v>81</v>
      </c>
      <c r="N17" s="15" t="s">
        <v>80</v>
      </c>
      <c r="O17" s="24" t="s">
        <v>99</v>
      </c>
      <c r="P17" s="89"/>
      <c r="Q17" s="39" t="s">
        <v>102</v>
      </c>
      <c r="R17" s="38" t="s">
        <v>101</v>
      </c>
      <c r="T17" s="64"/>
      <c r="U17" s="64"/>
      <c r="V17" s="64"/>
      <c r="W17" s="64"/>
      <c r="X17" s="64"/>
      <c r="Y17" s="64"/>
      <c r="Z17" s="64"/>
      <c r="AA17" s="64"/>
    </row>
    <row r="18" spans="1:27" ht="12.75" customHeight="1" x14ac:dyDescent="0.2">
      <c r="A18" s="78" t="s">
        <v>18</v>
      </c>
      <c r="B18" s="79"/>
      <c r="C18" s="79"/>
      <c r="D18" s="80"/>
      <c r="E18" s="15" t="s">
        <v>19</v>
      </c>
      <c r="F18" s="14">
        <f>L9</f>
        <v>1</v>
      </c>
      <c r="G18" s="18"/>
      <c r="H18" s="18"/>
      <c r="I18" s="1"/>
      <c r="J18" s="10"/>
      <c r="K18" s="18"/>
      <c r="L18" s="18"/>
      <c r="M18" s="18"/>
      <c r="N18" s="18"/>
      <c r="O18" s="40"/>
      <c r="P18" s="31"/>
      <c r="Q18" s="31"/>
      <c r="R18" s="10"/>
    </row>
    <row r="19" spans="1:27" x14ac:dyDescent="0.2">
      <c r="A19" s="81"/>
      <c r="B19" s="82"/>
      <c r="C19" s="82"/>
      <c r="D19" s="83"/>
      <c r="E19" s="15" t="s">
        <v>20</v>
      </c>
      <c r="F19" s="14">
        <f>L11</f>
        <v>1</v>
      </c>
      <c r="G19" s="18"/>
      <c r="H19" s="18"/>
      <c r="I19" s="1"/>
      <c r="J19" s="10"/>
      <c r="K19" s="18"/>
      <c r="L19" s="18"/>
      <c r="M19" s="18"/>
      <c r="N19" s="18"/>
      <c r="O19" s="40"/>
      <c r="P19" s="31"/>
      <c r="Q19" s="31"/>
      <c r="R19" s="10"/>
    </row>
    <row r="20" spans="1:27" x14ac:dyDescent="0.2">
      <c r="A20" s="81"/>
      <c r="B20" s="82"/>
      <c r="C20" s="82"/>
      <c r="D20" s="83"/>
      <c r="E20" s="15" t="s">
        <v>21</v>
      </c>
      <c r="F20" s="14">
        <f>L12</f>
        <v>1</v>
      </c>
      <c r="G20" s="18"/>
      <c r="H20" s="18"/>
      <c r="I20" s="1"/>
      <c r="J20" s="10"/>
      <c r="K20" s="18"/>
      <c r="L20" s="18"/>
      <c r="M20" s="18"/>
      <c r="N20" s="18"/>
      <c r="O20" s="40"/>
      <c r="P20" s="31"/>
      <c r="Q20" s="31"/>
      <c r="R20" s="10"/>
    </row>
    <row r="21" spans="1:27" x14ac:dyDescent="0.2">
      <c r="A21" s="81"/>
      <c r="B21" s="82"/>
      <c r="C21" s="82"/>
      <c r="D21" s="83"/>
      <c r="E21" s="15" t="s">
        <v>22</v>
      </c>
      <c r="F21" s="25">
        <v>1</v>
      </c>
      <c r="G21" s="18"/>
      <c r="H21" s="18"/>
      <c r="I21" s="1"/>
      <c r="J21" s="10"/>
      <c r="K21" s="18"/>
      <c r="L21" s="18"/>
      <c r="M21" s="18"/>
      <c r="N21" s="18"/>
      <c r="O21" s="40"/>
      <c r="P21" s="31"/>
      <c r="Q21" s="31"/>
      <c r="R21" s="10"/>
    </row>
    <row r="22" spans="1:27" x14ac:dyDescent="0.2">
      <c r="A22" s="81"/>
      <c r="B22" s="82"/>
      <c r="C22" s="82"/>
      <c r="D22" s="83"/>
      <c r="E22" s="15" t="s">
        <v>23</v>
      </c>
      <c r="F22" s="14">
        <f>+J14</f>
        <v>0.7</v>
      </c>
      <c r="G22" s="18"/>
      <c r="H22" s="18"/>
      <c r="I22" s="1"/>
      <c r="J22" s="10"/>
      <c r="K22" s="18"/>
      <c r="L22" s="18"/>
      <c r="M22" s="18"/>
      <c r="N22" s="18"/>
      <c r="O22" s="40"/>
      <c r="P22" s="31"/>
      <c r="Q22" s="31"/>
      <c r="R22" s="10"/>
    </row>
    <row r="23" spans="1:27" x14ac:dyDescent="0.2">
      <c r="A23" s="81"/>
      <c r="B23" s="82"/>
      <c r="C23" s="82"/>
      <c r="D23" s="83"/>
      <c r="E23" s="15" t="s">
        <v>24</v>
      </c>
      <c r="F23" s="43">
        <f>+J15</f>
        <v>1</v>
      </c>
      <c r="G23" s="42"/>
      <c r="H23" s="42"/>
      <c r="I23" s="1"/>
      <c r="J23" s="10"/>
      <c r="K23" s="42"/>
      <c r="L23" s="42"/>
      <c r="M23" s="42"/>
      <c r="N23" s="42"/>
      <c r="O23" s="42"/>
      <c r="P23" s="42"/>
      <c r="Q23" s="42"/>
      <c r="R23" s="10"/>
    </row>
    <row r="24" spans="1:27" x14ac:dyDescent="0.2">
      <c r="A24" s="81"/>
      <c r="B24" s="82"/>
      <c r="C24" s="82"/>
      <c r="D24" s="83"/>
      <c r="E24" s="15" t="s">
        <v>109</v>
      </c>
      <c r="F24" s="43">
        <f>+J16</f>
        <v>1</v>
      </c>
      <c r="G24" s="42"/>
      <c r="H24" s="42"/>
      <c r="I24" s="1"/>
      <c r="J24" s="10"/>
      <c r="K24" s="42"/>
      <c r="L24" s="42"/>
      <c r="M24" s="42"/>
      <c r="N24" s="42"/>
      <c r="O24" s="42"/>
      <c r="P24" s="42"/>
      <c r="Q24" s="42"/>
      <c r="R24" s="10"/>
    </row>
    <row r="25" spans="1:27" x14ac:dyDescent="0.2">
      <c r="A25" s="84"/>
      <c r="B25" s="85"/>
      <c r="C25" s="85"/>
      <c r="D25" s="86"/>
      <c r="E25" s="15" t="s">
        <v>110</v>
      </c>
      <c r="F25" s="14">
        <f>L16</f>
        <v>1</v>
      </c>
      <c r="G25" s="18"/>
      <c r="H25" s="18"/>
      <c r="I25" s="1"/>
      <c r="J25" s="10"/>
      <c r="K25" s="18"/>
      <c r="L25" s="18"/>
      <c r="M25" s="18"/>
      <c r="N25" s="18"/>
      <c r="O25" s="40"/>
      <c r="P25" s="31"/>
      <c r="Q25" s="31"/>
      <c r="R25" s="10"/>
    </row>
    <row r="26" spans="1:27" ht="23.25" customHeight="1" x14ac:dyDescent="0.2">
      <c r="A26" s="77" t="s">
        <v>25</v>
      </c>
      <c r="B26" s="77"/>
      <c r="C26" s="77"/>
      <c r="D26" s="77"/>
      <c r="E26" s="20">
        <f>AVERAGE(F18:F25)</f>
        <v>0.96250000000000002</v>
      </c>
      <c r="F26" s="16" t="s">
        <v>26</v>
      </c>
      <c r="G26" s="18"/>
      <c r="H26" s="18"/>
      <c r="I26" s="10"/>
      <c r="J26" s="10"/>
      <c r="K26" s="18"/>
      <c r="L26" s="18"/>
      <c r="M26" s="18"/>
      <c r="N26" s="18"/>
      <c r="O26" s="40"/>
      <c r="P26" s="31"/>
      <c r="Q26" s="31"/>
      <c r="R26" s="10"/>
    </row>
  </sheetData>
  <mergeCells count="70">
    <mergeCell ref="R7:R8"/>
    <mergeCell ref="L16:L17"/>
    <mergeCell ref="Q7:Q8"/>
    <mergeCell ref="P7:P8"/>
    <mergeCell ref="P13:P14"/>
    <mergeCell ref="P16:P17"/>
    <mergeCell ref="Q13:Q14"/>
    <mergeCell ref="O7:O8"/>
    <mergeCell ref="M7:M8"/>
    <mergeCell ref="M9:M10"/>
    <mergeCell ref="L9:L10"/>
    <mergeCell ref="N12:N13"/>
    <mergeCell ref="N14:N15"/>
    <mergeCell ref="R13:R14"/>
    <mergeCell ref="A7:A8"/>
    <mergeCell ref="C7:C8"/>
    <mergeCell ref="A26:D26"/>
    <mergeCell ref="N7:N8"/>
    <mergeCell ref="B7:B8"/>
    <mergeCell ref="D7:D8"/>
    <mergeCell ref="E7:E8"/>
    <mergeCell ref="F7:F8"/>
    <mergeCell ref="A18:D25"/>
    <mergeCell ref="A13:A14"/>
    <mergeCell ref="B13:B14"/>
    <mergeCell ref="D13:D14"/>
    <mergeCell ref="L13:L14"/>
    <mergeCell ref="A16:A17"/>
    <mergeCell ref="B16:B17"/>
    <mergeCell ref="D16:D17"/>
    <mergeCell ref="G7:H7"/>
    <mergeCell ref="I7:I8"/>
    <mergeCell ref="J7:J8"/>
    <mergeCell ref="K7:K8"/>
    <mergeCell ref="L7:L8"/>
    <mergeCell ref="A3:B3"/>
    <mergeCell ref="A4:B4"/>
    <mergeCell ref="A5:B5"/>
    <mergeCell ref="A6:O6"/>
    <mergeCell ref="Q6:R6"/>
    <mergeCell ref="C4:I4"/>
    <mergeCell ref="C3:I3"/>
    <mergeCell ref="C5:I5"/>
    <mergeCell ref="J3:K3"/>
    <mergeCell ref="L3:R3"/>
    <mergeCell ref="L5:R5"/>
    <mergeCell ref="J5:K5"/>
    <mergeCell ref="L4:R4"/>
    <mergeCell ref="J4:K4"/>
    <mergeCell ref="T10:AA10"/>
    <mergeCell ref="T12:AA12"/>
    <mergeCell ref="T15:AA15"/>
    <mergeCell ref="T16:AA16"/>
    <mergeCell ref="T17:AA17"/>
    <mergeCell ref="A9:A10"/>
    <mergeCell ref="N9:N10"/>
    <mergeCell ref="O9:O10"/>
    <mergeCell ref="R9:R10"/>
    <mergeCell ref="Q9:Q10"/>
    <mergeCell ref="P9:P10"/>
    <mergeCell ref="F9:F10"/>
    <mergeCell ref="E9:E10"/>
    <mergeCell ref="D9:D10"/>
    <mergeCell ref="C9:C10"/>
    <mergeCell ref="B9:B10"/>
    <mergeCell ref="K9:K10"/>
    <mergeCell ref="J9:J10"/>
    <mergeCell ref="I9:I10"/>
    <mergeCell ref="H9:H10"/>
    <mergeCell ref="G9:G10"/>
  </mergeCells>
  <conditionalFormatting sqref="L13:L14">
    <cfRule type="cellIs" dxfId="9" priority="30" operator="greaterThan">
      <formula>1</formula>
    </cfRule>
  </conditionalFormatting>
  <conditionalFormatting sqref="L16:L17">
    <cfRule type="cellIs" dxfId="8" priority="28" operator="greaterThan">
      <formula>1</formula>
    </cfRule>
  </conditionalFormatting>
  <conditionalFormatting sqref="L15">
    <cfRule type="cellIs" dxfId="7" priority="23" operator="greaterThan">
      <formula>1</formula>
    </cfRule>
    <cfRule type="cellIs" dxfId="6" priority="24" operator="greaterThan">
      <formula>100</formula>
    </cfRule>
  </conditionalFormatting>
  <conditionalFormatting sqref="L11">
    <cfRule type="cellIs" dxfId="5" priority="21" operator="greaterThan">
      <formula>1</formula>
    </cfRule>
    <cfRule type="cellIs" dxfId="4" priority="22" operator="greaterThan">
      <formula>100</formula>
    </cfRule>
  </conditionalFormatting>
  <conditionalFormatting sqref="L9">
    <cfRule type="cellIs" dxfId="3" priority="19" operator="greaterThan">
      <formula>1</formula>
    </cfRule>
    <cfRule type="cellIs" dxfId="2" priority="20" operator="greaterThan">
      <formula>100</formula>
    </cfRule>
  </conditionalFormatting>
  <conditionalFormatting sqref="L12">
    <cfRule type="cellIs" dxfId="1" priority="1" operator="greaterThan">
      <formula>1</formula>
    </cfRule>
    <cfRule type="cellIs" dxfId="0" priority="2" operator="greaterThan">
      <formula>100</formula>
    </cfRule>
  </conditionalFormatting>
  <dataValidations count="3">
    <dataValidation type="date" operator="greaterThanOrEqual" allowBlank="1" showInputMessage="1" showErrorMessage="1" sqref="G15:G17 E18:E22">
      <formula1>41426</formula1>
    </dataValidation>
    <dataValidation allowBlank="1" showInputMessage="1" showErrorMessage="1" promptTitle="Validación" prompt="El porcentaje no debe exceder el 100%" sqref="L9 L11:L17"/>
    <dataValidation operator="greaterThanOrEqual" allowBlank="1" showInputMessage="1" showErrorMessage="1" sqref="E11:E17 E9"/>
  </dataValidations>
  <pageMargins left="0.23622047244094491" right="0.23622047244094491" top="0.74803149606299213" bottom="0.74803149606299213" header="0.31496062992125984" footer="0.31496062992125984"/>
  <pageSetup paperSize="14" scale="33" fitToHeight="0" orientation="landscape" horizontalDpi="4294967294" vertic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1" manualBreakCount="1">
    <brk id="13" max="17" man="1"/>
  </rowBreaks>
  <colBreaks count="1" manualBreakCount="1">
    <brk id="13" max="23"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
  <sheetViews>
    <sheetView topLeftCell="A10" workbookViewId="0">
      <selection activeCell="C16" sqref="C16"/>
    </sheetView>
  </sheetViews>
  <sheetFormatPr baseColWidth="10" defaultColWidth="11.42578125" defaultRowHeight="15" x14ac:dyDescent="0.25"/>
  <cols>
    <col min="1" max="1" width="11.42578125" style="3"/>
    <col min="2" max="2" width="25.28515625" style="2" bestFit="1" customWidth="1"/>
    <col min="3" max="3" width="58.42578125" style="3" bestFit="1" customWidth="1"/>
    <col min="4" max="16384" width="11.42578125" style="3"/>
  </cols>
  <sheetData>
    <row r="1" spans="2:5" ht="15.75" customHeight="1" x14ac:dyDescent="0.25"/>
    <row r="2" spans="2:5" ht="60" x14ac:dyDescent="0.25">
      <c r="B2" s="4" t="s">
        <v>49</v>
      </c>
      <c r="C2" s="5" t="s">
        <v>50</v>
      </c>
    </row>
    <row r="3" spans="2:5" x14ac:dyDescent="0.25">
      <c r="B3" s="6"/>
      <c r="C3" s="6"/>
    </row>
    <row r="4" spans="2:5" x14ac:dyDescent="0.25">
      <c r="B4" s="101" t="s">
        <v>52</v>
      </c>
      <c r="C4" s="101"/>
      <c r="E4" s="3" t="s">
        <v>57</v>
      </c>
    </row>
    <row r="5" spans="2:5" ht="30" x14ac:dyDescent="0.25">
      <c r="B5" s="4" t="s">
        <v>32</v>
      </c>
      <c r="C5" s="5" t="s">
        <v>53</v>
      </c>
    </row>
    <row r="6" spans="2:5" ht="30" x14ac:dyDescent="0.25">
      <c r="B6" s="4" t="s">
        <v>33</v>
      </c>
      <c r="C6" s="5" t="s">
        <v>54</v>
      </c>
    </row>
    <row r="7" spans="2:5" ht="45" x14ac:dyDescent="0.25">
      <c r="B7" s="4" t="s">
        <v>34</v>
      </c>
      <c r="C7" s="5" t="s">
        <v>55</v>
      </c>
    </row>
    <row r="8" spans="2:5" ht="30" x14ac:dyDescent="0.25">
      <c r="B8" s="4" t="s">
        <v>35</v>
      </c>
      <c r="C8" s="5" t="s">
        <v>29</v>
      </c>
    </row>
    <row r="9" spans="2:5" ht="120" x14ac:dyDescent="0.25">
      <c r="B9" s="4" t="s">
        <v>36</v>
      </c>
      <c r="C9" s="5" t="s">
        <v>56</v>
      </c>
    </row>
    <row r="10" spans="2:5" ht="30" x14ac:dyDescent="0.25">
      <c r="B10" s="4" t="s">
        <v>37</v>
      </c>
      <c r="C10" s="5" t="s">
        <v>38</v>
      </c>
    </row>
    <row r="11" spans="2:5" ht="45" x14ac:dyDescent="0.25">
      <c r="B11" s="4" t="s">
        <v>39</v>
      </c>
      <c r="C11" s="5" t="s">
        <v>40</v>
      </c>
    </row>
    <row r="12" spans="2:5" ht="30" x14ac:dyDescent="0.25">
      <c r="B12" s="4" t="s">
        <v>41</v>
      </c>
      <c r="C12" s="7" t="s">
        <v>42</v>
      </c>
    </row>
    <row r="13" spans="2:5" ht="45" x14ac:dyDescent="0.25">
      <c r="B13" s="4" t="s">
        <v>43</v>
      </c>
      <c r="C13" s="5" t="s">
        <v>44</v>
      </c>
    </row>
    <row r="14" spans="2:5" x14ac:dyDescent="0.25">
      <c r="B14" s="4" t="s">
        <v>45</v>
      </c>
      <c r="C14" s="7" t="s">
        <v>46</v>
      </c>
    </row>
    <row r="15" spans="2:5" ht="45" x14ac:dyDescent="0.25">
      <c r="B15" s="4" t="s">
        <v>47</v>
      </c>
      <c r="C15" s="5" t="s">
        <v>48</v>
      </c>
    </row>
    <row r="16" spans="2:5" ht="45" x14ac:dyDescent="0.25">
      <c r="B16" s="4" t="s">
        <v>47</v>
      </c>
      <c r="C16" s="7"/>
    </row>
    <row r="17" spans="2:3" x14ac:dyDescent="0.25">
      <c r="B17" s="97" t="s">
        <v>51</v>
      </c>
      <c r="C17" s="98"/>
    </row>
    <row r="18" spans="2:3" x14ac:dyDescent="0.25">
      <c r="B18" s="99"/>
      <c r="C18" s="100"/>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e_x0020_informe xmlns="43a57edb-3eb5-4e78-b956-2ed8ea92d826">Informe de Seguimiento</Tipo_x0020_de_x0020_informe>
    <A_x00f1_o xmlns="43a57edb-3eb5-4e78-b956-2ed8ea92d826">2020</A_x00f1_o>
    <Descripci_x00f3_n xmlns="43a57edb-3eb5-4e78-b956-2ed8ea92d826" xsi:nil="true"/>
    <Fecha_x0020_de_x0020_prublicacion xmlns="43a57edb-3eb5-4e78-b956-2ed8ea92d826" xsi:nil="true"/>
    <_dlc_DocId xmlns="6e2a57a2-9d48-4009-82e5-3fe89fb6c543">3CFCSSYJ6V66-30-1571</_dlc_DocId>
    <_dlc_DocIdUrl xmlns="6e2a57a2-9d48-4009-82e5-3fe89fb6c543">
      <Url>https://www.reincorporacion.gov.co/es/agencia/_layouts/15/DocIdRedir.aspx?ID=3CFCSSYJ6V66-30-1571</Url>
      <Description>3CFCSSYJ6V66-30-1571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CAFF66EAA82A1C4288B17C4F09C1058D" ma:contentTypeVersion="7" ma:contentTypeDescription="Crear nuevo documento." ma:contentTypeScope="" ma:versionID="657821c16f8c6f26d241260e559eb565">
  <xsd:schema xmlns:xsd="http://www.w3.org/2001/XMLSchema" xmlns:xs="http://www.w3.org/2001/XMLSchema" xmlns:p="http://schemas.microsoft.com/office/2006/metadata/properties" xmlns:ns2="43a57edb-3eb5-4e78-b956-2ed8ea92d826" xmlns:ns3="6e2a57a2-9d48-4009-82e5-3fe89fb6c543" targetNamespace="http://schemas.microsoft.com/office/2006/metadata/properties" ma:root="true" ma:fieldsID="bbcbaec9b76350aee0669f3821db691c" ns2:_="" ns3:_="">
    <xsd:import namespace="43a57edb-3eb5-4e78-b956-2ed8ea92d826"/>
    <xsd:import namespace="6e2a57a2-9d48-4009-82e5-3fe89fb6c543"/>
    <xsd:element name="properties">
      <xsd:complexType>
        <xsd:sequence>
          <xsd:element name="documentManagement">
            <xsd:complexType>
              <xsd:all>
                <xsd:element ref="ns2:Descripci_x00f3_n" minOccurs="0"/>
                <xsd:element ref="ns3:_dlc_DocId" minOccurs="0"/>
                <xsd:element ref="ns3:_dlc_DocIdUrl" minOccurs="0"/>
                <xsd:element ref="ns3:_dlc_DocIdPersistId" minOccurs="0"/>
                <xsd:element ref="ns3:SharedWithUsers" minOccurs="0"/>
                <xsd:element ref="ns2:Fecha_x0020_de_x0020_prublicacion" minOccurs="0"/>
                <xsd:element ref="ns2:A_x00f1_o" minOccurs="0"/>
                <xsd:element ref="ns2:Tipo_x0020_de_x0020_infor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57edb-3eb5-4e78-b956-2ed8ea92d82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Fecha_x0020_de_x0020_prublicacion" ma:index="13" nillable="true" ma:displayName="Fecha de publicación" ma:description="Campo creado con el fin de ajustar documentos a sus respectivas bibliotecas" ma:format="DateOnly" ma:internalName="Fecha_x0020_de_x0020_prublicacion">
      <xsd:simpleType>
        <xsd:restriction base="dms:DateTime"/>
      </xsd:simpleType>
    </xsd:element>
    <xsd:element name="A_x00f1_o" ma:index="14" nillable="true" ma:displayName="Año" ma:internalName="A_x00f1_o">
      <xsd:simpleType>
        <xsd:restriction base="dms:Text">
          <xsd:maxLength value="4"/>
        </xsd:restriction>
      </xsd:simpleType>
    </xsd:element>
    <xsd:element name="Tipo_x0020_de_x0020_informe" ma:index="15" nillable="true" ma:displayName="Tipo de informe" ma:format="Dropdown" ma:internalName="Tipo_x0020_de_x0020_informe">
      <xsd:simpleType>
        <xsd:restriction base="dms:Choice">
          <xsd:enumeration value="Informes de Seguimiento"/>
          <xsd:enumeration value="Informes de Ley"/>
        </xsd:restriction>
      </xsd:simple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9" nillable="true" ma:displayName="Valor de Id. de documento" ma:description="El valor del identificador de documento asignado a este elemento." ma:internalName="_dlc_DocId" ma:readOnly="true">
      <xsd:simpleType>
        <xsd:restriction base="dms:Text"/>
      </xsd:simpleType>
    </xsd:element>
    <xsd:element name="_dlc_DocIdUrl" ma:index="1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Identificador persistente" ma:description="Mantener el identificador al agregar." ma:hidden="true" ma:internalName="_dlc_DocIdPersistId" ma:readOnly="true">
      <xsd:simpleType>
        <xsd:restriction base="dms:Boolea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4EE1C1-5565-49B5-97AE-DBE7988D78CC}"/>
</file>

<file path=customXml/itemProps2.xml><?xml version="1.0" encoding="utf-8"?>
<ds:datastoreItem xmlns:ds="http://schemas.openxmlformats.org/officeDocument/2006/customXml" ds:itemID="{C3FFE6AD-005E-44F0-A209-63FF1211968B}"/>
</file>

<file path=customXml/itemProps3.xml><?xml version="1.0" encoding="utf-8"?>
<ds:datastoreItem xmlns:ds="http://schemas.openxmlformats.org/officeDocument/2006/customXml" ds:itemID="{FF6E87A5-8877-4871-8687-4100D37D4273}"/>
</file>

<file path=customXml/itemProps4.xml><?xml version="1.0" encoding="utf-8"?>
<ds:datastoreItem xmlns:ds="http://schemas.openxmlformats.org/officeDocument/2006/customXml" ds:itemID="{4E3D73C3-CEDD-41F0-8F01-096A4B318E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PMA</vt:lpstr>
      <vt:lpstr>Instructivo PMA</vt:lpstr>
      <vt:lpstr>PMA!Área_de_impresión</vt:lpstr>
      <vt:lpstr>PMA!Títulos_a_imprimir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Ana Claudia Tuta Montenegro</cp:lastModifiedBy>
  <cp:lastPrinted>2020-01-21T16:46:42Z</cp:lastPrinted>
  <dcterms:created xsi:type="dcterms:W3CDTF">2016-07-06T19:37:36Z</dcterms:created>
  <dcterms:modified xsi:type="dcterms:W3CDTF">2020-07-16T15:40:02Z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0x010100CAFF66EAA82A1C4288B17C4F09C1058D</vt:lpwstr>
  </property>
  <property fmtid="{D5CDD505-2E9C-101B-9397-08002B2CF9AE}" pid="3" name="_dlc_DocIdItemGuid">
    <vt:lpwstr>3748fe65-88f7-48f0-9e0a-f22fb7353263</vt:lpwstr>
  </property>
  <property fmtid="{D5CDD505-2E9C-101B-9397-08002B2CF9AE}" pid="4" name="_dlc_DocId">
    <vt:lpwstr>3CFCSSYJ6V66-30-1242</vt:lpwstr>
  </property>
  <property fmtid="{D5CDD505-2E9C-101B-9397-08002B2CF9AE}" pid="5" name="_dlc_DocIdUrl">
    <vt:lpwstr>https://www.reincorporacion.gov.co/es/agencia/_layouts/15/DocIdRedir.aspx?ID=3CFCSSYJ6V66-30-1242, 3CFCSSYJ6V66-30-1242</vt:lpwstr>
  </property>
  <property fmtid="{D5CDD505-2E9C-101B-9397-08002B2CF9AE}" pid="6" name="NombreInforme">
    <vt:lpwstr>Seguimientos planes de mejoramiento</vt:lpwstr>
  </property>
</Properties>
</file>